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https://kwhcorp.sharepoint.com/bestanden/Documenten/Kwaliteitsbeleid ISO/8. Productgroepen/Inzicht/Huurdersonderzoek/2. Vragenlijsten/Zonder macro's/"/>
    </mc:Choice>
  </mc:AlternateContent>
  <xr:revisionPtr revIDLastSave="84" documentId="8_{43D3A75E-03B4-491B-8202-1281069577A5}" xr6:coauthVersionLast="47" xr6:coauthVersionMax="47" xr10:uidLastSave="{FDDD1DB2-486C-4F45-BF5F-79F0AA1607DD}"/>
  <workbookProtection workbookAlgorithmName="SHA-512" workbookHashValue="dK0s7SODHxFVZeY/P4ftq1chmlggeXtpofdXKsOtHKzFeafmiUcGRDAjJRqk+1wljZR+2ZOTT/ahf2FZ3TOYOw==" workbookSaltValue="vpkhcWvFgSFS4tKI2zkhJQ==" workbookSpinCount="100000" lockStructure="1"/>
  <bookViews>
    <workbookView xWindow="-120" yWindow="-120" windowWidth="29040" windowHeight="15720" tabRatio="680" xr2:uid="{2D9BD156-F4CB-4CEB-A6C0-2831D0AB46E6}"/>
  </bookViews>
  <sheets>
    <sheet name="Onderhoud" sheetId="2" r:id="rId1"/>
    <sheet name="Tabel" sheetId="3" state="hidden" r:id="rId2"/>
  </sheets>
  <definedNames>
    <definedName name="_xlnm._FilterDatabase" localSheetId="0" hidden="1">Onderhoud!$C$10:$D$10</definedName>
    <definedName name="Antwoordlijst1">OFFSET(INDIRECT("Tabel!H"&amp;SUBSTITUTE(#REF!,"O","")+1),0,0,1,INDIRECT("Tabel!G"&amp;SUBSTITUTE(#REF!,"O","")+1))</definedName>
    <definedName name="Antwoordlijst2">OFFSET(INDIRECT("Tabel!H"&amp;SUBSTITUTE(Onderhoud!XFC1,"O","")+1),0,0,1,INDIRECT("Tabel!G"&amp;SUBSTITUTE(Onderhoud!XFC1,"O","")+1))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1" i="3" l="1"/>
  <c r="I42" i="3"/>
  <c r="A77" i="2"/>
  <c r="A78" i="2"/>
  <c r="A79" i="2"/>
  <c r="A80" i="2"/>
  <c r="A17" i="2" l="1"/>
  <c r="A19" i="2"/>
  <c r="A20" i="2"/>
  <c r="A21" i="2"/>
  <c r="A22" i="2"/>
  <c r="A23" i="2"/>
  <c r="A24" i="2"/>
  <c r="A25" i="2"/>
  <c r="A27" i="2"/>
  <c r="A28" i="2"/>
  <c r="A29" i="2"/>
  <c r="A30" i="2"/>
  <c r="A31" i="2"/>
  <c r="A32" i="2"/>
  <c r="A36" i="2"/>
  <c r="A38" i="2"/>
  <c r="A41" i="2"/>
  <c r="A42" i="2"/>
  <c r="A43" i="2"/>
  <c r="A44" i="2"/>
  <c r="A45" i="2"/>
  <c r="A46" i="2"/>
  <c r="A47" i="2"/>
  <c r="A48" i="2"/>
  <c r="A52" i="2"/>
  <c r="A53" i="2"/>
  <c r="A54" i="2"/>
  <c r="A55" i="2"/>
  <c r="A56" i="2"/>
  <c r="A57" i="2"/>
  <c r="A58" i="2"/>
  <c r="A64" i="2"/>
  <c r="A66" i="2"/>
  <c r="A69" i="2"/>
  <c r="A70" i="2"/>
  <c r="A71" i="2"/>
  <c r="A75" i="2"/>
  <c r="A84" i="2"/>
  <c r="A88" i="2"/>
  <c r="A89" i="2"/>
  <c r="A90" i="2"/>
  <c r="A91" i="2"/>
  <c r="A92" i="2"/>
  <c r="A93" i="2"/>
  <c r="A94" i="2"/>
  <c r="A98" i="2"/>
  <c r="A99" i="2"/>
  <c r="A100" i="2"/>
  <c r="A101" i="2"/>
  <c r="A102" i="2"/>
  <c r="A103" i="2"/>
  <c r="A104" i="2"/>
  <c r="A105" i="2"/>
  <c r="A106" i="2"/>
  <c r="A110" i="2"/>
  <c r="A111" i="2"/>
  <c r="A112" i="2"/>
  <c r="A113" i="2"/>
  <c r="H67" i="3" l="1"/>
  <c r="I67" i="3"/>
  <c r="H68" i="3"/>
  <c r="I68" i="3"/>
  <c r="H69" i="3"/>
  <c r="I69" i="3"/>
  <c r="H70" i="3"/>
  <c r="I70" i="3"/>
  <c r="G70" i="3" s="1"/>
  <c r="H71" i="3"/>
  <c r="I71" i="3"/>
  <c r="H72" i="3"/>
  <c r="I72" i="3"/>
  <c r="H73" i="3"/>
  <c r="I73" i="3"/>
  <c r="H74" i="3"/>
  <c r="I74" i="3"/>
  <c r="H75" i="3"/>
  <c r="I75" i="3"/>
  <c r="H76" i="3"/>
  <c r="I76" i="3"/>
  <c r="G74" i="3" l="1"/>
  <c r="G72" i="3"/>
  <c r="G68" i="3"/>
  <c r="G71" i="3"/>
  <c r="G67" i="3"/>
  <c r="G76" i="3"/>
  <c r="G73" i="3"/>
  <c r="G75" i="3"/>
  <c r="G69" i="3"/>
  <c r="H49" i="3" l="1"/>
  <c r="I49" i="3"/>
  <c r="H50" i="3"/>
  <c r="I50" i="3"/>
  <c r="H51" i="3"/>
  <c r="I51" i="3"/>
  <c r="H52" i="3"/>
  <c r="I52" i="3"/>
  <c r="H53" i="3"/>
  <c r="I53" i="3"/>
  <c r="H54" i="3"/>
  <c r="I54" i="3"/>
  <c r="H55" i="3"/>
  <c r="I55" i="3"/>
  <c r="H56" i="3"/>
  <c r="I56" i="3"/>
  <c r="H57" i="3"/>
  <c r="I57" i="3"/>
  <c r="H58" i="3"/>
  <c r="I58" i="3"/>
  <c r="H59" i="3"/>
  <c r="I59" i="3"/>
  <c r="H60" i="3"/>
  <c r="I60" i="3"/>
  <c r="H61" i="3"/>
  <c r="I61" i="3"/>
  <c r="H62" i="3"/>
  <c r="I62" i="3"/>
  <c r="H63" i="3"/>
  <c r="I63" i="3"/>
  <c r="H64" i="3"/>
  <c r="I64" i="3"/>
  <c r="H65" i="3"/>
  <c r="I65" i="3"/>
  <c r="H66" i="3"/>
  <c r="I66" i="3"/>
  <c r="G65" i="3" l="1"/>
  <c r="G64" i="3"/>
  <c r="G63" i="3"/>
  <c r="G49" i="3"/>
  <c r="G59" i="3"/>
  <c r="G62" i="3"/>
  <c r="G50" i="3"/>
  <c r="G53" i="3"/>
  <c r="G54" i="3"/>
  <c r="G60" i="3"/>
  <c r="G56" i="3"/>
  <c r="G55" i="3"/>
  <c r="G52" i="3"/>
  <c r="G51" i="3"/>
  <c r="G66" i="3"/>
  <c r="G58" i="3"/>
  <c r="G61" i="3"/>
  <c r="G57" i="3"/>
  <c r="H3" i="3" l="1"/>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2" i="3"/>
  <c r="A12" i="2" l="1"/>
  <c r="I3" i="3"/>
  <c r="G3" i="3" s="1"/>
  <c r="I4" i="3"/>
  <c r="G4" i="3" s="1"/>
  <c r="I5" i="3"/>
  <c r="G5" i="3" s="1"/>
  <c r="I6" i="3"/>
  <c r="G6" i="3" s="1"/>
  <c r="I7" i="3"/>
  <c r="G7" i="3" s="1"/>
  <c r="I8" i="3"/>
  <c r="G8" i="3" s="1"/>
  <c r="I9" i="3"/>
  <c r="G9" i="3" s="1"/>
  <c r="I10" i="3"/>
  <c r="G10" i="3" s="1"/>
  <c r="I11" i="3"/>
  <c r="G11" i="3" s="1"/>
  <c r="I12" i="3"/>
  <c r="I13" i="3"/>
  <c r="G13" i="3" s="1"/>
  <c r="I14" i="3"/>
  <c r="G14" i="3" s="1"/>
  <c r="I15" i="3"/>
  <c r="G15" i="3" s="1"/>
  <c r="I16" i="3"/>
  <c r="G16" i="3" s="1"/>
  <c r="I17" i="3"/>
  <c r="G17" i="3" s="1"/>
  <c r="I18" i="3"/>
  <c r="G18" i="3" s="1"/>
  <c r="I19" i="3"/>
  <c r="G19" i="3" s="1"/>
  <c r="I20" i="3"/>
  <c r="G20" i="3" s="1"/>
  <c r="I21" i="3"/>
  <c r="G21" i="3" s="1"/>
  <c r="I22" i="3"/>
  <c r="G22" i="3" s="1"/>
  <c r="I23" i="3"/>
  <c r="G23" i="3" s="1"/>
  <c r="I24" i="3"/>
  <c r="G24" i="3" s="1"/>
  <c r="I25" i="3"/>
  <c r="G25" i="3" s="1"/>
  <c r="I26" i="3"/>
  <c r="G26" i="3" s="1"/>
  <c r="I27" i="3"/>
  <c r="G27" i="3" s="1"/>
  <c r="I28" i="3"/>
  <c r="G28" i="3" s="1"/>
  <c r="I29" i="3"/>
  <c r="G29" i="3" s="1"/>
  <c r="I30" i="3"/>
  <c r="G30" i="3" s="1"/>
  <c r="I31" i="3"/>
  <c r="G31" i="3" s="1"/>
  <c r="I32" i="3"/>
  <c r="G32" i="3" s="1"/>
  <c r="I33" i="3"/>
  <c r="G33" i="3" s="1"/>
  <c r="I34" i="3"/>
  <c r="G34" i="3" s="1"/>
  <c r="I35" i="3"/>
  <c r="G35" i="3" s="1"/>
  <c r="I36" i="3"/>
  <c r="G36" i="3" s="1"/>
  <c r="I37" i="3"/>
  <c r="G37" i="3" s="1"/>
  <c r="I38" i="3"/>
  <c r="G38" i="3" s="1"/>
  <c r="I39" i="3"/>
  <c r="G39" i="3" s="1"/>
  <c r="I40" i="3"/>
  <c r="G40" i="3" s="1"/>
  <c r="G41" i="3"/>
  <c r="G42" i="3"/>
  <c r="I43" i="3"/>
  <c r="G43" i="3" s="1"/>
  <c r="I44" i="3"/>
  <c r="G44" i="3" s="1"/>
  <c r="I45" i="3"/>
  <c r="G45" i="3" s="1"/>
  <c r="I46" i="3"/>
  <c r="G46" i="3" s="1"/>
  <c r="I47" i="3"/>
  <c r="G47" i="3" s="1"/>
  <c r="I48" i="3"/>
  <c r="G48" i="3" s="1"/>
  <c r="I2" i="3"/>
  <c r="G12" i="3"/>
  <c r="G2" i="3" l="1"/>
  <c r="A13" i="2"/>
  <c r="A18" i="2" l="1"/>
  <c r="A26" i="2" l="1"/>
  <c r="A37" i="2" s="1"/>
  <c r="A39" i="2" s="1"/>
  <c r="A40" i="2" l="1"/>
  <c r="A49" i="2" s="1"/>
  <c r="A50" i="2" s="1"/>
  <c r="A51" i="2" l="1"/>
  <c r="A59" i="2" s="1"/>
  <c r="A60" i="2" s="1"/>
  <c r="A65" i="2" s="1"/>
  <c r="A67" i="2" s="1"/>
  <c r="A68" i="2" s="1"/>
  <c r="A76" i="2" s="1"/>
  <c r="A85" i="2" l="1"/>
  <c r="A86" i="2" s="1"/>
  <c r="A87" i="2" l="1"/>
  <c r="A114" i="2" s="1"/>
</calcChain>
</file>

<file path=xl/sharedStrings.xml><?xml version="1.0" encoding="utf-8"?>
<sst xmlns="http://schemas.openxmlformats.org/spreadsheetml/2006/main" count="1119" uniqueCount="440">
  <si>
    <t>Module</t>
  </si>
  <si>
    <t>Processtap</t>
  </si>
  <si>
    <t>Vraagcode</t>
  </si>
  <si>
    <t>Vraagtekst</t>
  </si>
  <si>
    <t>Instructie</t>
  </si>
  <si>
    <t>open</t>
  </si>
  <si>
    <t>iets anders: ______________________________</t>
  </si>
  <si>
    <t>dat weet ik niet</t>
  </si>
  <si>
    <t>nee</t>
  </si>
  <si>
    <t>ja</t>
  </si>
  <si>
    <t>Afspraak plannen</t>
  </si>
  <si>
    <t>Reparatie uitvoeren</t>
  </si>
  <si>
    <t>voor een deel</t>
  </si>
  <si>
    <t>Hoe waarschijnlijk is het dat u positief praat over [naam corporatie] bij vrienden of familie?</t>
  </si>
  <si>
    <t>0 - zeer onwaarschijnlijk</t>
  </si>
  <si>
    <t>10 - zeer waarschijnlijk</t>
  </si>
  <si>
    <t>Ontevredenheid</t>
  </si>
  <si>
    <r>
      <rPr>
        <b/>
        <sz val="10"/>
        <color theme="3"/>
        <rFont val="Arial"/>
        <family val="2"/>
      </rPr>
      <t>U heeft soms een 5 of lager gegeven. Heeft u [naam corporatie] laten weten dat u niet tevreden bent?</t>
    </r>
    <r>
      <rPr>
        <sz val="10"/>
        <color theme="3"/>
        <rFont val="Arial"/>
        <family val="2"/>
      </rPr>
      <t xml:space="preserve">
</t>
    </r>
  </si>
  <si>
    <t>nee, nog niet</t>
  </si>
  <si>
    <r>
      <rPr>
        <b/>
        <sz val="10"/>
        <color theme="3"/>
        <rFont val="Arial"/>
        <family val="2"/>
      </rPr>
      <t>Hoe ging [naam corporatie] om met uw melding? Geef een rapportcijfer.</t>
    </r>
    <r>
      <rPr>
        <sz val="10"/>
        <color theme="3"/>
        <rFont val="Arial"/>
        <family val="2"/>
      </rPr>
      <t xml:space="preserve">
</t>
    </r>
  </si>
  <si>
    <r>
      <rPr>
        <b/>
        <sz val="10"/>
        <color theme="3"/>
        <rFont val="Arial"/>
        <family val="2"/>
      </rPr>
      <t>Nam [naam corporatie] uw melding serieus?</t>
    </r>
    <r>
      <rPr>
        <sz val="10"/>
        <color theme="3"/>
        <rFont val="Arial"/>
        <family val="2"/>
      </rPr>
      <t xml:space="preserve">
</t>
    </r>
  </si>
  <si>
    <t>ik heb nog niets gehoord</t>
  </si>
  <si>
    <r>
      <rPr>
        <b/>
        <sz val="10"/>
        <color theme="3"/>
        <rFont val="Arial"/>
        <family val="2"/>
      </rPr>
      <t>Wat vindt u van de medewerkers met wie u contact had over uw melding? Geef een rapportcijfer.</t>
    </r>
    <r>
      <rPr>
        <sz val="10"/>
        <color theme="3"/>
        <rFont val="Arial"/>
        <family val="2"/>
      </rPr>
      <t xml:space="preserve">
</t>
    </r>
  </si>
  <si>
    <r>
      <rPr>
        <b/>
        <sz val="10"/>
        <color theme="3"/>
        <rFont val="Arial"/>
        <family val="2"/>
      </rPr>
      <t>Heeft [naam corporatie] met u afgesproken wat ze met uw melding doen?</t>
    </r>
    <r>
      <rPr>
        <sz val="10"/>
        <color theme="3"/>
        <rFont val="Arial"/>
        <family val="2"/>
      </rPr>
      <t xml:space="preserve">
</t>
    </r>
  </si>
  <si>
    <t>nee, maar dat was ook niet nodig</t>
  </si>
  <si>
    <r>
      <rPr>
        <b/>
        <sz val="10"/>
        <color theme="3"/>
        <rFont val="Arial"/>
        <family val="2"/>
      </rPr>
      <t>Heeft [naam corporatie] zich aan die afspraken gehouden?</t>
    </r>
    <r>
      <rPr>
        <sz val="10"/>
        <color theme="3"/>
        <rFont val="Arial"/>
        <family val="2"/>
      </rPr>
      <t xml:space="preserve">
</t>
    </r>
  </si>
  <si>
    <t>ze zijn er nog mee bezig</t>
  </si>
  <si>
    <r>
      <rPr>
        <b/>
        <sz val="10"/>
        <color theme="3"/>
        <rFont val="Arial"/>
        <family val="2"/>
      </rPr>
      <t>U was niet tevreden. Is dat door uw melding en het contact met [naam corporatie] verandert?</t>
    </r>
    <r>
      <rPr>
        <sz val="10"/>
        <color theme="3"/>
        <rFont val="Arial"/>
        <family val="2"/>
      </rPr>
      <t xml:space="preserve">
</t>
    </r>
  </si>
  <si>
    <t>nee, want ik had verwacht dat ______________________________</t>
  </si>
  <si>
    <r>
      <rPr>
        <b/>
        <sz val="10"/>
        <color theme="3"/>
        <rFont val="Arial"/>
        <family val="2"/>
      </rPr>
      <t>Welke tips heeft u voor hoe [naam corporatie] beter met dit soort meldingen kan omgaan?</t>
    </r>
    <r>
      <rPr>
        <sz val="10"/>
        <color theme="3"/>
        <rFont val="Arial"/>
        <family val="2"/>
      </rPr>
      <t xml:space="preserve">
</t>
    </r>
  </si>
  <si>
    <t>Woning en buurt</t>
  </si>
  <si>
    <t xml:space="preserve">Welk rapportcijfer geeft u voor de kwaliteit van uw woning?
</t>
  </si>
  <si>
    <t>mijn woning is te klein</t>
  </si>
  <si>
    <t>mijn woning is te groot</t>
  </si>
  <si>
    <t>ik heb geen tuin, of mijn tuin is te klein</t>
  </si>
  <si>
    <t>ik heb geen balkon, of mijn balkon is te klein</t>
  </si>
  <si>
    <t>mijn keuken is slecht</t>
  </si>
  <si>
    <t>mijn badkamer is slecht</t>
  </si>
  <si>
    <t>mijn wc is slecht</t>
  </si>
  <si>
    <t>ik heb last van geluid</t>
  </si>
  <si>
    <t>ik heb last van tocht in huis</t>
  </si>
  <si>
    <t>ik heb last van vocht in huis</t>
  </si>
  <si>
    <t>mijn woning is groot genoeg</t>
  </si>
  <si>
    <t>mijn tuin is groot genoeg</t>
  </si>
  <si>
    <t>mijn balkon is groot genoeg</t>
  </si>
  <si>
    <t>mijn keuken is goed</t>
  </si>
  <si>
    <t>mijn badkamer is goed</t>
  </si>
  <si>
    <t>mijn wc is goed</t>
  </si>
  <si>
    <t>ik heb geen last van geluid</t>
  </si>
  <si>
    <t>ik heb geen last van tocht in huis</t>
  </si>
  <si>
    <t>ik heb geen last van vocht in huis</t>
  </si>
  <si>
    <t>Welk rapportcijfer geeft u voor uw buurt?</t>
  </si>
  <si>
    <t>mijn buurt is te druk</t>
  </si>
  <si>
    <t>mijn buurt is te rustig</t>
  </si>
  <si>
    <t>mijn buurt ligt niet op de goede plek</t>
  </si>
  <si>
    <t>ik heb last van de buren</t>
  </si>
  <si>
    <t>mijn buurt is niet schoon</t>
  </si>
  <si>
    <t>de mensen in mijn buurt onderhouden hun tuinen slecht</t>
  </si>
  <si>
    <t>er zijn te weinig bomen en struiken in mijn buurt</t>
  </si>
  <si>
    <t>er zijn niet genoeg voorzieningen in mijn buurt. Bijvoorbeeld scholen, winkels, bushaltes, een station</t>
  </si>
  <si>
    <t>mijn buurt is niet veilig</t>
  </si>
  <si>
    <t>mijn buurt is rustig</t>
  </si>
  <si>
    <t>mijn buurt is gezellig</t>
  </si>
  <si>
    <t>mijn buurt ligt op de goede plek</t>
  </si>
  <si>
    <t>de buren gaan goed met elkaar om</t>
  </si>
  <si>
    <t>mijn buurt is schoon</t>
  </si>
  <si>
    <t>er zijn genoeg bomen en struiken in mijn buurt</t>
  </si>
  <si>
    <t>er zijn genoeg voorzieningen in mijn buurt. Bijvoorbeeld scholen, winkels, bushaltes, een station</t>
  </si>
  <si>
    <t>mijn buurt is veilig</t>
  </si>
  <si>
    <t>Achtergrondkenmerken</t>
  </si>
  <si>
    <t>Ik ben …</t>
  </si>
  <si>
    <t>vrouw</t>
  </si>
  <si>
    <t>man</t>
  </si>
  <si>
    <t>______________________________</t>
  </si>
  <si>
    <t>dat wil ik niet zeggen</t>
  </si>
  <si>
    <t>In welk jaar bent u geboren?</t>
  </si>
  <si>
    <t>Met wie woont u in uw woning?</t>
  </si>
  <si>
    <t>ik woon alleen</t>
  </si>
  <si>
    <t>ik woon met mijn partner</t>
  </si>
  <si>
    <t>ik woon met mijn partner en kinderen</t>
  </si>
  <si>
    <t>Anonimiteit</t>
  </si>
  <si>
    <t>KWH's keuze</t>
  </si>
  <si>
    <t>Bibliotheek</t>
  </si>
  <si>
    <t>Overig</t>
  </si>
  <si>
    <t>Kolom1</t>
  </si>
  <si>
    <t>Kolom2</t>
  </si>
  <si>
    <t>Kolom3</t>
  </si>
  <si>
    <t>Kolom12</t>
  </si>
  <si>
    <t>x</t>
  </si>
  <si>
    <t>Antwoordopties</t>
  </si>
  <si>
    <t>rapportcijfers</t>
  </si>
  <si>
    <t>Antwoordopties:</t>
  </si>
  <si>
    <t xml:space="preserve"> </t>
  </si>
  <si>
    <t>Kolom13</t>
  </si>
  <si>
    <t>Kolom14</t>
  </si>
  <si>
    <t>Kolom122</t>
  </si>
  <si>
    <t>Achtergrond</t>
  </si>
  <si>
    <t>Kolom4</t>
  </si>
  <si>
    <t>Kolom5</t>
  </si>
  <si>
    <t>Kolom6</t>
  </si>
  <si>
    <t>Vraagcode_desan</t>
  </si>
  <si>
    <t>door mijn gezondheid</t>
  </si>
  <si>
    <t>om iets persoonlijks. Bijvoorbeeld trouwen, samenwonen, kinderen, andere baan</t>
  </si>
  <si>
    <t>Bent u van plan om binnen één jaar te verhuizen?</t>
  </si>
  <si>
    <r>
      <rPr>
        <b/>
        <sz val="10"/>
        <color theme="3"/>
        <rFont val="Arial"/>
        <family val="2"/>
      </rPr>
      <t>Waarom zou u willen verhuizen?</t>
    </r>
    <r>
      <rPr>
        <sz val="10"/>
        <color theme="3"/>
        <rFont val="Arial"/>
        <family val="2"/>
      </rPr>
      <t xml:space="preserve">
U kunt meer antwoorden kiezen.</t>
    </r>
  </si>
  <si>
    <t>misschien</t>
  </si>
  <si>
    <t>ik wil een grotere woning</t>
  </si>
  <si>
    <t>ik wil een kleinere woning</t>
  </si>
  <si>
    <t>ik wil een tuin, of een grotere tuin</t>
  </si>
  <si>
    <t>ik wil een balkon, of een groter balkon</t>
  </si>
  <si>
    <t>ik wil een goedkopere woning</t>
  </si>
  <si>
    <t>ik wil een woning die goed onderhouden is</t>
  </si>
  <si>
    <t>ik heb nu last van mijn buren</t>
  </si>
  <si>
    <t>ik vind de buurt niet meer fijn</t>
  </si>
  <si>
    <t>mijn huurcontract loopt af</t>
  </si>
  <si>
    <t>Onderhoud</t>
  </si>
  <si>
    <t>Algemeen</t>
  </si>
  <si>
    <t>O1</t>
  </si>
  <si>
    <t>O2</t>
  </si>
  <si>
    <t>Informatie vooraf</t>
  </si>
  <si>
    <t>O3</t>
  </si>
  <si>
    <t>O4</t>
  </si>
  <si>
    <t>O5</t>
  </si>
  <si>
    <t>O6</t>
  </si>
  <si>
    <t>O7</t>
  </si>
  <si>
    <t>O8</t>
  </si>
  <si>
    <t>O9</t>
  </si>
  <si>
    <t>O10</t>
  </si>
  <si>
    <t>O11</t>
  </si>
  <si>
    <t>O12</t>
  </si>
  <si>
    <t>O13</t>
  </si>
  <si>
    <t>O14</t>
  </si>
  <si>
    <t>O15</t>
  </si>
  <si>
    <t>O16</t>
  </si>
  <si>
    <t>O18</t>
  </si>
  <si>
    <t>Uitvoering</t>
  </si>
  <si>
    <t>O19</t>
  </si>
  <si>
    <t>O20</t>
  </si>
  <si>
    <t>O21</t>
  </si>
  <si>
    <t>O22</t>
  </si>
  <si>
    <t>O23</t>
  </si>
  <si>
    <t>O24</t>
  </si>
  <si>
    <t>O25</t>
  </si>
  <si>
    <t>O26</t>
  </si>
  <si>
    <t>O27</t>
  </si>
  <si>
    <t>O28</t>
  </si>
  <si>
    <t>O29</t>
  </si>
  <si>
    <t>O30</t>
  </si>
  <si>
    <t>O31</t>
  </si>
  <si>
    <t>O32</t>
  </si>
  <si>
    <t>O33</t>
  </si>
  <si>
    <t>O34</t>
  </si>
  <si>
    <t>O35</t>
  </si>
  <si>
    <t>O36</t>
  </si>
  <si>
    <t>O37</t>
  </si>
  <si>
    <t>O38</t>
  </si>
  <si>
    <t>O39</t>
  </si>
  <si>
    <t>O40</t>
  </si>
  <si>
    <t>O41</t>
  </si>
  <si>
    <t>O42</t>
  </si>
  <si>
    <t>Oplevering en nazorg</t>
  </si>
  <si>
    <t>O43</t>
  </si>
  <si>
    <t>O44</t>
  </si>
  <si>
    <t>O45</t>
  </si>
  <si>
    <t>O46</t>
  </si>
  <si>
    <t>O47</t>
  </si>
  <si>
    <t>O48</t>
  </si>
  <si>
    <t>O49</t>
  </si>
  <si>
    <t>O50</t>
  </si>
  <si>
    <t>O51</t>
  </si>
  <si>
    <t>O52</t>
  </si>
  <si>
    <t>O53</t>
  </si>
  <si>
    <t>O54</t>
  </si>
  <si>
    <t>O55</t>
  </si>
  <si>
    <t>O56</t>
  </si>
  <si>
    <t>O57</t>
  </si>
  <si>
    <t>O58</t>
  </si>
  <si>
    <t>O59</t>
  </si>
  <si>
    <t>O60</t>
  </si>
  <si>
    <t>O61</t>
  </si>
  <si>
    <t>O62</t>
  </si>
  <si>
    <t>O63</t>
  </si>
  <si>
    <t>O64</t>
  </si>
  <si>
    <t>O65</t>
  </si>
  <si>
    <t>O66</t>
  </si>
  <si>
    <t>O67</t>
  </si>
  <si>
    <t>O68</t>
  </si>
  <si>
    <t>O69</t>
  </si>
  <si>
    <t>O70</t>
  </si>
  <si>
    <t>O71</t>
  </si>
  <si>
    <t>O72</t>
  </si>
  <si>
    <t>O73</t>
  </si>
  <si>
    <t>O74</t>
  </si>
  <si>
    <t>O75</t>
  </si>
  <si>
    <t>O17</t>
  </si>
  <si>
    <t>OAL0100</t>
  </si>
  <si>
    <t>OAL0200</t>
  </si>
  <si>
    <t>OIV0300</t>
  </si>
  <si>
    <t>OIV0400</t>
  </si>
  <si>
    <t>OIV0500</t>
  </si>
  <si>
    <t>OIV0600</t>
  </si>
  <si>
    <t>OIV0700</t>
  </si>
  <si>
    <t>OIV0800</t>
  </si>
  <si>
    <t>OIV0900</t>
  </si>
  <si>
    <t>OIV1000</t>
  </si>
  <si>
    <t>OIV1100</t>
  </si>
  <si>
    <t>OIV1200</t>
  </si>
  <si>
    <t>OIV1300</t>
  </si>
  <si>
    <t>OIV1400</t>
  </si>
  <si>
    <t>OIV1500</t>
  </si>
  <si>
    <t>OIV1600</t>
  </si>
  <si>
    <t>OIV1800</t>
  </si>
  <si>
    <t>OUI1900</t>
  </si>
  <si>
    <t>OUI2000</t>
  </si>
  <si>
    <t>OUI2100</t>
  </si>
  <si>
    <t>OUI2200</t>
  </si>
  <si>
    <t>OUI2300</t>
  </si>
  <si>
    <t>OUI2400</t>
  </si>
  <si>
    <t>OUI2500</t>
  </si>
  <si>
    <t>OUI2600</t>
  </si>
  <si>
    <t>OUI2700</t>
  </si>
  <si>
    <t>OUI2800</t>
  </si>
  <si>
    <t>OUI2900</t>
  </si>
  <si>
    <t>OUI3000</t>
  </si>
  <si>
    <t>OUI3100</t>
  </si>
  <si>
    <t>OUI3200</t>
  </si>
  <si>
    <t>OUI3300</t>
  </si>
  <si>
    <t>OUI3400</t>
  </si>
  <si>
    <t>OUI3500</t>
  </si>
  <si>
    <t>OUI3600</t>
  </si>
  <si>
    <t>OUI3700</t>
  </si>
  <si>
    <t>OUI3800</t>
  </si>
  <si>
    <t>OUI3900</t>
  </si>
  <si>
    <t>OUI4000</t>
  </si>
  <si>
    <t>OUI4100</t>
  </si>
  <si>
    <t>OUI4200</t>
  </si>
  <si>
    <t>OON4300</t>
  </si>
  <si>
    <t>OON4400</t>
  </si>
  <si>
    <t>OON4500</t>
  </si>
  <si>
    <t>OON4600</t>
  </si>
  <si>
    <t>OON4700</t>
  </si>
  <si>
    <t>OON4800</t>
  </si>
  <si>
    <t>OON4900</t>
  </si>
  <si>
    <t>OOV5000</t>
  </si>
  <si>
    <t>OOV5100</t>
  </si>
  <si>
    <t>OOV5200</t>
  </si>
  <si>
    <t>OOV5300</t>
  </si>
  <si>
    <t>OOV5400</t>
  </si>
  <si>
    <t>OWB6500</t>
  </si>
  <si>
    <t>OWB6600</t>
  </si>
  <si>
    <t>OWB6700</t>
  </si>
  <si>
    <t>OWB6800</t>
  </si>
  <si>
    <t>OWB6900</t>
  </si>
  <si>
    <t>OWB7000</t>
  </si>
  <si>
    <t>OWB7100</t>
  </si>
  <si>
    <t>OWB7200</t>
  </si>
  <si>
    <t>OAK7300</t>
  </si>
  <si>
    <t>OAK7400</t>
  </si>
  <si>
    <t>OAK7500</t>
  </si>
  <si>
    <t>OAN7600</t>
  </si>
  <si>
    <r>
      <t xml:space="preserve">Welk rapportcijfer geeft u voor de dienstverlening van [naam corporatie] bij het onderhoud [type] dat [onlangs of inlezen datum] is uitgevoerd?
</t>
    </r>
    <r>
      <rPr>
        <b/>
        <i/>
        <sz val="10"/>
        <color theme="3"/>
        <rFont val="Arial"/>
        <family val="2"/>
      </rPr>
      <t xml:space="preserve">Of als onderhoud is uitbesteed: 
</t>
    </r>
    <r>
      <rPr>
        <b/>
        <sz val="10"/>
        <color theme="3"/>
        <rFont val="Arial"/>
        <family val="2"/>
      </rPr>
      <t xml:space="preserve">Welk rapportcijfer geeft u voor de dienstverlening van de aannemer bij het onderhoud [type] dat [onlangs of inlezen datum] in opdracht van [naam corporatie] is uitgevoerd?
</t>
    </r>
    <r>
      <rPr>
        <sz val="10"/>
        <color theme="3"/>
        <rFont val="Arial"/>
        <family val="2"/>
      </rPr>
      <t>Het gaat hier om de dienstverlening vanaf het moment dat u geïnformeerd bent over het onderhoud tot en met het moment dat het onderhoud is uitgevoerd.</t>
    </r>
  </si>
  <si>
    <t>Wist u wat u kon verwachten voordat het onderhoud begon? Hoe duidelijk was dat voor u? Geef een rapportcijfer.</t>
  </si>
  <si>
    <t>Heeft u van [naam corporatie] of de aannemer informatie gekregen over het onderhoud?</t>
  </si>
  <si>
    <t>Heeft u deze informatie op tijd gekregen?</t>
  </si>
  <si>
    <t>Vond u deze informatie duidelijk? Geef een rapportcijfer.</t>
  </si>
  <si>
    <t>Wat was niet duidelijk aan deze informatie over het onderhoud aan uw woning?</t>
  </si>
  <si>
    <t>Hoe lang van tevoren wilt u iets horen over onderhoud aan uw woning?</t>
  </si>
  <si>
    <t>Hoe krijgt u het liefst informatie over onderhoud aan uw woning?</t>
  </si>
  <si>
    <t>Wist u aan wie u vragen kon stellen over het onderhoud aan uw woning?</t>
  </si>
  <si>
    <t>Heeft u contact gehad met [naam corporatie] of met de aannemer voordat ze met het onderhoud begonnen?</t>
  </si>
  <si>
    <t>Wat vond u van het contact met [naam corporatie]? Geef een rapportcijfer.</t>
  </si>
  <si>
    <t>Wat vond u van het contact met [naam aannemer]? Geef een rapportcijfer.</t>
  </si>
  <si>
    <t xml:space="preserve">Kon u het onderhoud laten doen op een moment dat u goed uitkwam? </t>
  </si>
  <si>
    <t>Wat vindt u van hoe het onderhoud is gedaan? Geef een rapportcijfer.</t>
  </si>
  <si>
    <t xml:space="preserve">Wat vindt u van de [functienaam] die het onderhoud hebben gedaan? Geef een rapportcijfer. </t>
  </si>
  <si>
    <t>Hoe vriendelijk waren de [functienaam] voor u? Geef een rapportcijfer.</t>
  </si>
  <si>
    <t>Hoe goed hebben de [functienaam] u geholpen? Geef een rapportcijfer.</t>
  </si>
  <si>
    <t>Hoe goed hebben [functienaam] het onderhoud uitgevoerd? Geef een rapportcijfer.</t>
  </si>
  <si>
    <t>Hoe goed hebben de [functienaam] u uitgelegd wat ze gingen doen? Geef een rapportcijfer.</t>
  </si>
  <si>
    <t>Hebben de [functienaam] uw woning netjes achtergelaten?</t>
  </si>
  <si>
    <t xml:space="preserve">Was het onderhoud op tijd af? </t>
  </si>
  <si>
    <t>Kreeg u genoeg informatie tijdens het onderhoud?</t>
  </si>
  <si>
    <r>
      <t xml:space="preserve">Heeft u contact gehad met [naam corporatie] of met [naam aannemer] tijdens het onderhoud? 
</t>
    </r>
    <r>
      <rPr>
        <sz val="10"/>
        <color theme="3"/>
        <rFont val="Arial"/>
        <family val="2"/>
      </rPr>
      <t>We bedoelen hier niet de [functienaam] die het onderhoud deden.</t>
    </r>
  </si>
  <si>
    <t>Waarover heeft u contact gehad?</t>
  </si>
  <si>
    <t>Wat vond u van het contact met de [naam aannemer]? Geef een rapportcijfer.</t>
  </si>
  <si>
    <t xml:space="preserve">Wist u na het contact wat er ging gebeuren? </t>
  </si>
  <si>
    <t>Soms spreekt [naam corporatie] of de aannemer met u af hoe ze het onderhoud doen. En wanneer. Hoe goed hebben ze zich aan deze afspraken gehouden? Geef een rapportcijfer.</t>
  </si>
  <si>
    <t>Welk rapportcijfer geeft u voor het resultaat van het onderhoud?</t>
  </si>
  <si>
    <t>Was er nog iets niet goed nadat het onderhoud klaar was?</t>
  </si>
  <si>
    <t>Wat vindt u van de manier waarop ze het hebben opgelost? Geef een rapportcijfer.</t>
  </si>
  <si>
    <t>Heeft u last van het onderhoud gehad?</t>
  </si>
  <si>
    <t>Had [naam corporatie] iets kunnen doen waardoor u minder last had gehad van het onderhoud?</t>
  </si>
  <si>
    <t>Heeft u nog opmerkingen over wat [naam corporatie] voor u gedaan heeft bij het onderhoud aan uw woning?</t>
  </si>
  <si>
    <t>Welke tips heeft u voor [naam corporatie] als ze onderhoud aan een woning doen?</t>
  </si>
  <si>
    <r>
      <t xml:space="preserve">Wat vindt u het belangrijkste bij onderhoud aan uw woning?
</t>
    </r>
    <r>
      <rPr>
        <sz val="10"/>
        <color theme="3"/>
        <rFont val="Arial"/>
        <family val="2"/>
      </rPr>
      <t>U kunt 3 antwoorden kiezen.</t>
    </r>
  </si>
  <si>
    <t>Wat vindt u belangrijk bij onderhoud aan uw woning?</t>
  </si>
  <si>
    <r>
      <t xml:space="preserve">We gebruiken uw antwoorden, maar niet uw naam. Niemand kan zien welke antwoorden u hebt gegeven. U kan ons wel toestemming geven om uw naam, adres, telefoonnummer en e-mailadres aan [naam corporatie] en [naam aannemer] te geven. [Naam corporatie] en [naam aannemer] vinden dat fijn. Ze kunnen u dan vragen stellen die helpen hun werk beter te doen. Wilt u daarom de vraag die hieronder staat beantwoorden?
</t>
    </r>
    <r>
      <rPr>
        <b/>
        <sz val="10"/>
        <color theme="3"/>
        <rFont val="Arial"/>
        <family val="2"/>
      </rPr>
      <t xml:space="preserve">
Vindt u het goed als wij uw naam, telefoonnummer en e-mailadres aan [naam corporatie] geven? </t>
    </r>
  </si>
  <si>
    <t>ik heb geen uitleg gekregen</t>
  </si>
  <si>
    <t>nee, maar dat maakte mij niet uit</t>
  </si>
  <si>
    <t>nee, en dat vond ik vervelend</t>
  </si>
  <si>
    <t>ja, met [naam corporatie]</t>
  </si>
  <si>
    <t>ja, met [naam aannemer]</t>
  </si>
  <si>
    <t>ja, met de [naam corporatie] en met [naam aannemer]</t>
  </si>
  <si>
    <t>ja, er waren dingen niet goed en dat hebben ze opgelost</t>
  </si>
  <si>
    <t>ja, er waren dingen niet goed en dat hebben ze niet helemaal opgelost</t>
  </si>
  <si>
    <t>nee, alles was goed</t>
  </si>
  <si>
    <t>ja, maar dat wist ik van tevoren</t>
  </si>
  <si>
    <t>ja, en dat had ik niet verwacht</t>
  </si>
  <si>
    <t>nee, ik heb geen last gehad</t>
  </si>
  <si>
    <t>ja, namelijk ______________________________</t>
  </si>
  <si>
    <t>dat ik tijdens het onderhoud precies weet wat er gebeurt</t>
  </si>
  <si>
    <t>dat het resultaat van het onderhoud goed is</t>
  </si>
  <si>
    <t>dat de [functienaam] netjes werken</t>
  </si>
  <si>
    <t>dat ik van tevoren weet hoeveel last ik zal hebben van het onderhoud</t>
  </si>
  <si>
    <t>dat ze het onderhoud doen op een moment dat mij goed uitkomt</t>
  </si>
  <si>
    <t>dat ik weet aan wie ik mijn vragen kan stellen</t>
  </si>
  <si>
    <t>2 maanden of meer voordat ze beginnen met het onderhoud</t>
  </si>
  <si>
    <t>1 tot 2 maanden voordat ze beginnen met het onderhoud</t>
  </si>
  <si>
    <t>2 tot 4 weken voordat ze beginnen met het onderhoud</t>
  </si>
  <si>
    <t>1 tot 2 weken voordat ze beginnen met het onderhoud</t>
  </si>
  <si>
    <t>ik krijg graag een e-mail</t>
  </si>
  <si>
    <t>ik krijg graag een brief</t>
  </si>
  <si>
    <t>ik vind het fijn als een medewerker me belt</t>
  </si>
  <si>
    <t>ik kijk zelf op de website</t>
  </si>
  <si>
    <t>nee, maar dat vond ik prima</t>
  </si>
  <si>
    <t>Waarom geeft u een [inlezen antwoord OAL0100]?</t>
  </si>
  <si>
    <t>Waarom geeft u een [inlezen antwoord OIV0300]?</t>
  </si>
  <si>
    <t>Waarom geeft u een [inlezen antwoord OIV1300]?</t>
  </si>
  <si>
    <t>Waarom geeft u een [inlezen antwoord OIV1500]?</t>
  </si>
  <si>
    <t>Waarom geeft u een [inlezen antwoord OUI1900]?</t>
  </si>
  <si>
    <t>Waarom geeft u een [inlezen antwoord OUI2100]?</t>
  </si>
  <si>
    <t>Waarom geeft u een [inlezen antwoord OUI2300]?</t>
  </si>
  <si>
    <t>Waarom geeft u een [inlezen antwoord OUI2500]?</t>
  </si>
  <si>
    <t>Waarom geeft u een [inlezen antwoord OUI2700]?</t>
  </si>
  <si>
    <t>Waarom geeft u een [inlezen antwoord OUI2900]?</t>
  </si>
  <si>
    <t>Waarom geeft u een [inlezen antwoord OUI3600]?</t>
  </si>
  <si>
    <t>Waarom geeft u een [inlezen antwoord OUI3800]?</t>
  </si>
  <si>
    <t>U geeft een [inlezen antwoord OUI4100]. Aan welke afspraken hebben ze zich niet gehouden?</t>
  </si>
  <si>
    <t>Waarom geeft u een [inlezen antwoord OON4300]?</t>
  </si>
  <si>
    <t>Waarom geeft u een [inlezen antwoord OON4600]?</t>
  </si>
  <si>
    <r>
      <rPr>
        <b/>
        <sz val="10"/>
        <color theme="3"/>
        <rFont val="Arial"/>
        <family val="2"/>
      </rPr>
      <t>Waarom geeft u een [inlezen antwoord OOV5600]?</t>
    </r>
    <r>
      <rPr>
        <sz val="10"/>
        <color theme="3"/>
        <rFont val="Arial"/>
        <family val="2"/>
      </rPr>
      <t xml:space="preserve">
</t>
    </r>
  </si>
  <si>
    <r>
      <rPr>
        <b/>
        <sz val="10"/>
        <color theme="3"/>
        <rFont val="Arial"/>
        <family val="2"/>
      </rPr>
      <t>Waarom geeft u een [inlezen antwoord OOV5900]?</t>
    </r>
    <r>
      <rPr>
        <sz val="10"/>
        <color theme="3"/>
        <rFont val="Arial"/>
        <family val="2"/>
      </rPr>
      <t xml:space="preserve">
</t>
    </r>
  </si>
  <si>
    <r>
      <rPr>
        <b/>
        <sz val="10"/>
        <color theme="3"/>
        <rFont val="Arial"/>
        <family val="2"/>
      </rPr>
      <t>Waarom geeft u een [inlezen antwoord OWB6500]?</t>
    </r>
    <r>
      <rPr>
        <sz val="10"/>
        <color theme="3"/>
        <rFont val="Arial"/>
        <family val="2"/>
      </rPr>
      <t xml:space="preserve">
U kunt meer antwoorden kiezen.</t>
    </r>
  </si>
  <si>
    <r>
      <rPr>
        <b/>
        <sz val="10"/>
        <color theme="3"/>
        <rFont val="Arial"/>
        <family val="2"/>
      </rPr>
      <t>Waarom geeft u een [inlezen antwoord OWB6800]?</t>
    </r>
    <r>
      <rPr>
        <sz val="10"/>
        <color theme="3"/>
        <rFont val="Arial"/>
        <family val="2"/>
      </rPr>
      <t xml:space="preserve">
U kunt meer antwoorden kiezen.</t>
    </r>
  </si>
  <si>
    <t>Wordt alleen gesteld aan de huurders die bij OIV5000 aangeven informatie te hebben gekregen.</t>
  </si>
  <si>
    <t>Wordt alleen gesteld aan de huurders die bij OIV1200 aangeven contact te hebben gehad met de corporatie.</t>
  </si>
  <si>
    <t>Wordt alleen gesteld aan de huurders die bij OIV1200 aangeven contact te hebben gehad met de aannemer.</t>
  </si>
  <si>
    <t>Wordt alleen gesteld aan de huurders die bij OUI3400 aangeven contact te hebben gehad.</t>
  </si>
  <si>
    <t>Wordt alleen gesteld aan de huurders die bij OUI3400 aangeven contact te hebben gehad met de corporatie.</t>
  </si>
  <si>
    <t>Wordt alleen gesteld aan de huurders die bij OUI3400 aangeven contact te hebben gehad met de aannemer.</t>
  </si>
  <si>
    <t>Wordt alleen gesteld aan de huurders die bij OON4500 aangeven dat de dingen die niet goed waren, zijn opgelost.</t>
  </si>
  <si>
    <t>Wordt alleen gesteld aan de huurders die bij OON4800 aangeven last te hebben gehad van het onderhoud.</t>
  </si>
  <si>
    <t>Wordt alleen gesteld aan de huurders die bij OAL0100, OIV0300, OUI1900, OUI2100, OUI4100, OON4300 een 5 of lager geven.</t>
  </si>
  <si>
    <t>Wordt alleen gesteld aan de huurders die bij OWB6500 een 6 of lager geven.</t>
  </si>
  <si>
    <t>Wordt alleen gesteld aan de huurders die bij OWB6500 een 8 of hoger geven.</t>
  </si>
  <si>
    <t>Wordt alleen gesteld aan de huurders die bij OWB6800 een 6 of lager geven.</t>
  </si>
  <si>
    <t>Wordt alleen gesteld aan de huurders die bij OWB6800 een 8 of hoger geven.</t>
  </si>
  <si>
    <t xml:space="preserve">U heeft soms een 5 of lager gegeven. Heeft u [naam corporatie] laten weten dat u niet tevreden bent?
</t>
  </si>
  <si>
    <t xml:space="preserve">Hoe ging [naam corporatie] om met uw melding? Geef een rapportcijfer.
</t>
  </si>
  <si>
    <t xml:space="preserve">Nam [naam corporatie] uw melding serieus?
</t>
  </si>
  <si>
    <t xml:space="preserve">Wat vindt u van de medewerkers met wie u contact had over uw melding? Geef een rapportcijfer.
</t>
  </si>
  <si>
    <t xml:space="preserve">Heeft [naam corporatie] met u afgesproken wat ze met uw melding doen?
</t>
  </si>
  <si>
    <t xml:space="preserve">Heeft [naam corporatie] zich aan die afspraken gehouden?
</t>
  </si>
  <si>
    <t xml:space="preserve">Welke tips heeft u voor hoe [naam corporatie] beter met dit soort meldingen kan omgaan?
</t>
  </si>
  <si>
    <t>Waarom geeft u een [inlezen antwoord OWB6500]?
U kunt meer antwoorden kiezen.</t>
  </si>
  <si>
    <r>
      <t xml:space="preserve">Waarom geeft u een [inlezen antwoord OWB6800]?
</t>
    </r>
    <r>
      <rPr>
        <sz val="10"/>
        <color theme="3"/>
        <rFont val="Arial"/>
        <family val="2"/>
      </rPr>
      <t>U kunt meer antwoorden kiezen.</t>
    </r>
  </si>
  <si>
    <r>
      <t xml:space="preserve">Waarom zou u willen verhuizen?
</t>
    </r>
    <r>
      <rPr>
        <sz val="10"/>
        <color theme="3"/>
        <rFont val="Arial"/>
        <family val="2"/>
      </rPr>
      <t>U kunt meer antwoorden kiezen.</t>
    </r>
  </si>
  <si>
    <t>Vergelijkbare vraag 2021</t>
  </si>
  <si>
    <t>XO22</t>
  </si>
  <si>
    <t>O1_2</t>
  </si>
  <si>
    <t>XO3</t>
  </si>
  <si>
    <t>XO2</t>
  </si>
  <si>
    <t>XO1</t>
  </si>
  <si>
    <t>XO24</t>
  </si>
  <si>
    <t>XO11</t>
  </si>
  <si>
    <t>XO11_1</t>
  </si>
  <si>
    <t>XO11_2</t>
  </si>
  <si>
    <t>XO12</t>
  </si>
  <si>
    <t>XO12_1</t>
  </si>
  <si>
    <t>XO12_2</t>
  </si>
  <si>
    <t>XO13</t>
  </si>
  <si>
    <t>XO14</t>
  </si>
  <si>
    <t>XO15</t>
  </si>
  <si>
    <t>XO16</t>
  </si>
  <si>
    <t>TOESTEM</t>
  </si>
  <si>
    <t>ONT1</t>
  </si>
  <si>
    <t>ONT4</t>
  </si>
  <si>
    <t>ONT5</t>
  </si>
  <si>
    <t>ONT7</t>
  </si>
  <si>
    <t>ONT8</t>
  </si>
  <si>
    <t>XONT9</t>
  </si>
  <si>
    <t>U was niet tevreden. Is dat door uw melding en het contact met [naam corporatie] veranderd?</t>
  </si>
  <si>
    <t>Heeft u van [naam corporatie] of [naam aannemer] informatie gekregen over het onderhoud?</t>
  </si>
  <si>
    <t>Heeft u contact gehad met [naam corporatie] of met [naam aannemer] voordat ze met het onderhoud begonnen?</t>
  </si>
  <si>
    <t>Wat vindt u van hoe het onderhoud is gegaan? Geef een rapportcijfer.</t>
  </si>
  <si>
    <t>Soms vertelt [naam corporatie] of [naam aannemer] wat ze gaan doen en wanneer. Hoe goed hebben ze zich hieraan gehouden? Geef een rapportcijfer.</t>
  </si>
  <si>
    <t>Waarom geeft u een [inlezen antwoord OUI4100]?</t>
  </si>
  <si>
    <t>Hoe oud bent u?</t>
  </si>
  <si>
    <t>ONV5500</t>
  </si>
  <si>
    <t>OON5600</t>
  </si>
  <si>
    <t>OON5700</t>
  </si>
  <si>
    <t>OON5800</t>
  </si>
  <si>
    <t>OON5900</t>
  </si>
  <si>
    <t>OON6000</t>
  </si>
  <si>
    <t>OON6100</t>
  </si>
  <si>
    <t>OON6200</t>
  </si>
  <si>
    <t>OON6300</t>
  </si>
  <si>
    <t>OON6400</t>
  </si>
  <si>
    <t>Wordt alleen gesteld aan de huurders die bij OON5500 aangeven dat ze het de corporatie hebben laten weten dat ze niet tevreden zijn.</t>
  </si>
  <si>
    <t>Wordt niet gesteld aan de huurders die bij OON5800 aangeven dat ze nog niets hebben gehoord.</t>
  </si>
  <si>
    <t>Wordt alleen gesteld aan de huurders die bij OON6100 aangeven dat er afspraken zijn gemaakt.</t>
  </si>
  <si>
    <t>Wordt niet gesteld aan de huurders die bij OON5800 aangeven dat ze nog niets gehoord hebben.</t>
  </si>
  <si>
    <t>ja, met [naam corporatie] en met [naam aannemer]</t>
  </si>
  <si>
    <t>ja, maar ik weet niet meer of het met [naam corporatie] of [naam aannemer] was</t>
  </si>
  <si>
    <t>ze hebben niets verteld</t>
  </si>
  <si>
    <t>dat ik van tevoren weet wat er gaat gebeuren</t>
  </si>
  <si>
    <t>dat ze zich aan de afspraken houden</t>
  </si>
  <si>
    <t>dat ik weet wat ik kan verwachten</t>
  </si>
  <si>
    <t>dat ze mij laat weten wat ik moet doen voordat het onderhoud begint</t>
  </si>
  <si>
    <r>
      <rPr>
        <sz val="10"/>
        <color theme="3"/>
        <rFont val="Arial"/>
        <family val="2"/>
      </rPr>
      <t>We gebruiken uw antwoorden, maar niet uw naam. Niemand kan zien welke antwoorden u heeft gegeven. U kan ons wel toestemming geven om uw naam, adres, telefoonnummer en e-mailadres samen met uw antwoorden aan [naam corporatie] en [naam aannemer] en te geven. [Naam corporatie] en [naam aannemer] vinden dat fijn. Ze kunnen u dan vragen stellen die helpen hun werk beter te doen. Wilt u daarom de vraag die hieronder staat beantwoorden?</t>
    </r>
    <r>
      <rPr>
        <b/>
        <sz val="10"/>
        <color theme="3"/>
        <rFont val="Arial"/>
        <family val="2"/>
      </rPr>
      <t xml:space="preserve">
Vindt u het goed als wij uw naam, adres, telefoonnummer en e-mailadres samen met uw antwoorden aan [naam corporatie] en [naam aannemer] geven? </t>
    </r>
  </si>
  <si>
    <t>Waarom geeft u een [inlezen antwoord OON5600]?</t>
  </si>
  <si>
    <t>Waarom geeft u een [inlezen antwoord OON5900]?</t>
  </si>
  <si>
    <t>Wordt alleen gesteld aan de huurders die bij OUI4100 een 6 of lager geven.</t>
  </si>
  <si>
    <t>numeriek</t>
  </si>
  <si>
    <t>ik woon met mijn kinderen</t>
  </si>
  <si>
    <t>Wat vindt u van het resultaat van het onderhoud? Geef een rapportcijfer.</t>
  </si>
  <si>
    <r>
      <t xml:space="preserve">Stel u voor dat u met vrienden of familie praat over {{corpnaam}}. Zou u positieve dingen zeggen?
</t>
    </r>
    <r>
      <rPr>
        <sz val="10"/>
        <color theme="3"/>
        <rFont val="Arial"/>
        <family val="2"/>
      </rPr>
      <t>U kunt antwoord geven op een schaal van 0 t/m 10, waarbij 0 is zeer onwaarschijnlijk en 10 is zeer waarschijnlijk.</t>
    </r>
  </si>
  <si>
    <t>Wat vindt u van de kwaliteit van uw woning? Geef een rapportcijfer.</t>
  </si>
  <si>
    <t>Wat vindt u van uw buurt? Geef een rapportcijfer.</t>
  </si>
  <si>
    <r>
      <t xml:space="preserve">Kort geleden of op [inlezen datum] heeft [naam corporatie] en/of een aannemer onderhoud gedaan (inlezen [type]). Wat vindt u van wat ze voor u hebben gedaan vanaf het moment dat het onderhoud is aangekondigd totdat het onderhoud klaar was? Geef een rapportcijfer.
</t>
    </r>
    <r>
      <rPr>
        <i/>
        <sz val="10"/>
        <color theme="3"/>
        <rFont val="Arial"/>
        <family val="2"/>
      </rPr>
      <t xml:space="preserve">Of als onderhoud is uitbesteed (kan in het adressenbestand worden aangegeven): </t>
    </r>
    <r>
      <rPr>
        <b/>
        <i/>
        <sz val="10"/>
        <color theme="3"/>
        <rFont val="Arial"/>
        <family val="2"/>
      </rPr>
      <t xml:space="preserve">
</t>
    </r>
    <r>
      <rPr>
        <b/>
        <sz val="10"/>
        <color theme="3"/>
        <rFont val="Arial"/>
        <family val="2"/>
      </rPr>
      <t>Kort geleden of op [inlezen datum] heeft [naam aannemer], in opdracht van [naam corporatie] onderhoud gedaan (inlezen [type]). Wat vindt u van wat ze voor u hebben gedaan vanaf het moment dat het onderhoud is aangekondigd totdat het onderhoud klaar was? Geef een rapportcijfer.</t>
    </r>
  </si>
  <si>
    <r>
      <t xml:space="preserve">Heeft u nog opmerkingen over wat [naam corporatie] voor u gedaan heeft bij het onderhoud aan uw woning?
</t>
    </r>
    <r>
      <rPr>
        <i/>
        <sz val="10"/>
        <color theme="3"/>
        <rFont val="Arial"/>
        <family val="2"/>
      </rPr>
      <t>Of als onderhoud is uitbesteed (kan in het adressenbestand worden aangegeven):</t>
    </r>
    <r>
      <rPr>
        <b/>
        <sz val="10"/>
        <color theme="3"/>
        <rFont val="Arial"/>
        <family val="2"/>
      </rPr>
      <t xml:space="preserve">
Heeft u nog opmerkingen over wat [naam aannemer] voor u gedaan heeft bij het onderhoud aan uw woning?</t>
    </r>
  </si>
  <si>
    <r>
      <t xml:space="preserve">Welke tips heeft u voor [naam corporatie] als ze onderhoud aan een woning doen?
</t>
    </r>
    <r>
      <rPr>
        <i/>
        <sz val="10"/>
        <color theme="3"/>
        <rFont val="Arial"/>
        <family val="2"/>
      </rPr>
      <t>Of als onderhoud is uitbesteed (kan in het adressenbestand worden aangegeven):</t>
    </r>
    <r>
      <rPr>
        <b/>
        <sz val="10"/>
        <color theme="3"/>
        <rFont val="Arial"/>
        <family val="2"/>
      </rPr>
      <t xml:space="preserve">
Welke tips heeft u voor [naam aannemer] als ze onderhoud aan een woning doen?</t>
    </r>
  </si>
  <si>
    <t>Hieronder staan alle vragen waarmee je je vragenlijst kunt samenstellen. Zo kun je de vragenlijst precies laten aansluiten op het proces dat huurders bij jullie corporatie doorlopen. Wil je de antwoordopties bekijken, klik dan op het pijltje dat je ziet als je de vraag selecteert. De vragen in het wit zijn vragen die wij adviseren. Je kunt deze aanvullen met vragen uit de bibliotheek (in het paars).</t>
  </si>
  <si>
    <t>Betekenis icoontjes in de vragenlijst</t>
  </si>
  <si>
    <t>In de vragenlijst staan diverse iconen bij vragen. Deze hebben de volgende betekenis:</t>
  </si>
  <si>
    <t xml:space="preserve">        Vraag keurmerk KWH-Huurlabel. Vraag telt mee in de onderdeelscore</t>
  </si>
  <si>
    <t xml:space="preserve">        Vraag keurmerk KWH-Huurlabel</t>
  </si>
  <si>
    <t xml:space="preserve">        Aanbevolen vraag</t>
  </si>
  <si>
    <t xml:space="preserve">        Aedes-benchmark vraag (deelscore en indicatoren)</t>
  </si>
  <si>
    <t xml:space="preserve">        Aedes-benchmark vraag (indicatoren)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</si>
</sst>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3"/>
      <name val="Arial"/>
      <family val="2"/>
    </font>
    <font>
      <sz val="10"/>
      <color theme="3"/>
      <name val="Arial"/>
      <family val="2"/>
    </font>
    <font>
      <sz val="10"/>
      <color theme="9" tint="0.79998168889431442"/>
      <name val="Arial"/>
      <family val="2"/>
    </font>
    <font>
      <b/>
      <sz val="10"/>
      <color theme="9" tint="0.79998168889431442"/>
      <name val="Arial"/>
      <family val="2"/>
    </font>
    <font>
      <sz val="8"/>
      <name val="Calibri"/>
      <family val="2"/>
      <scheme val="minor"/>
    </font>
    <font>
      <b/>
      <sz val="11"/>
      <color theme="3"/>
      <name val="Arial"/>
      <family val="2"/>
    </font>
    <font>
      <b/>
      <i/>
      <sz val="10"/>
      <color theme="3"/>
      <name val="Arial"/>
      <family val="2"/>
    </font>
    <font>
      <sz val="11"/>
      <color theme="3"/>
      <name val="Arial"/>
      <family val="2"/>
    </font>
    <font>
      <i/>
      <sz val="10"/>
      <color theme="3"/>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0"/>
        <bgColor indexed="64"/>
      </patternFill>
    </fill>
  </fills>
  <borders count="15">
    <border>
      <left/>
      <right/>
      <top/>
      <bottom/>
      <diagonal/>
    </border>
    <border>
      <left/>
      <right style="medium">
        <color theme="2"/>
      </right>
      <top/>
      <bottom/>
      <diagonal/>
    </border>
    <border>
      <left style="medium">
        <color theme="2"/>
      </left>
      <right/>
      <top style="medium">
        <color theme="2"/>
      </top>
      <bottom/>
      <diagonal/>
    </border>
    <border>
      <left/>
      <right style="medium">
        <color theme="2"/>
      </right>
      <top style="medium">
        <color theme="2"/>
      </top>
      <bottom/>
      <diagonal/>
    </border>
    <border>
      <left style="medium">
        <color theme="2"/>
      </left>
      <right/>
      <top/>
      <bottom/>
      <diagonal/>
    </border>
    <border>
      <left style="medium">
        <color theme="2"/>
      </left>
      <right/>
      <top/>
      <bottom style="medium">
        <color theme="2"/>
      </bottom>
      <diagonal/>
    </border>
    <border>
      <left/>
      <right style="medium">
        <color theme="2"/>
      </right>
      <top/>
      <bottom style="medium">
        <color theme="2"/>
      </bottom>
      <diagonal/>
    </border>
    <border>
      <left/>
      <right/>
      <top style="medium">
        <color theme="2"/>
      </top>
      <bottom/>
      <diagonal/>
    </border>
    <border>
      <left/>
      <right/>
      <top/>
      <bottom style="medium">
        <color theme="2"/>
      </bottom>
      <diagonal/>
    </border>
    <border>
      <left style="thick">
        <color theme="9" tint="0.79998168889431442"/>
      </left>
      <right/>
      <top style="thick">
        <color theme="9" tint="0.79998168889431442"/>
      </top>
      <bottom style="thick">
        <color theme="9" tint="0.79998168889431442"/>
      </bottom>
      <diagonal/>
    </border>
    <border>
      <left/>
      <right style="thick">
        <color theme="9" tint="0.79995117038483843"/>
      </right>
      <top style="thick">
        <color theme="9" tint="0.79995117038483843"/>
      </top>
      <bottom style="thick">
        <color theme="9" tint="0.79992065187536243"/>
      </bottom>
      <diagonal/>
    </border>
    <border>
      <left style="thick">
        <color theme="9" tint="0.79995117038483843"/>
      </left>
      <right style="thick">
        <color theme="9" tint="0.79992065187536243"/>
      </right>
      <top style="thick">
        <color theme="9" tint="0.79992065187536243"/>
      </top>
      <bottom style="thick">
        <color theme="9" tint="0.79992065187536243"/>
      </bottom>
      <diagonal/>
    </border>
    <border>
      <left/>
      <right style="thick">
        <color theme="9" tint="0.79989013336588644"/>
      </right>
      <top style="thick">
        <color theme="9" tint="0.79992065187536243"/>
      </top>
      <bottom style="thick">
        <color theme="9" tint="0.79989013336588644"/>
      </bottom>
      <diagonal/>
    </border>
    <border>
      <left style="thick">
        <color theme="9" tint="0.79998168889431442"/>
      </left>
      <right/>
      <top style="thick">
        <color theme="9" tint="0.79998168889431442"/>
      </top>
      <bottom/>
      <diagonal/>
    </border>
    <border>
      <left style="thick">
        <color theme="9" tint="0.79989013336588644"/>
      </left>
      <right style="thick">
        <color theme="9" tint="0.79989013336588644"/>
      </right>
      <top style="thick">
        <color theme="9" tint="0.79992065187536243"/>
      </top>
      <bottom style="thick">
        <color theme="9" tint="0.79989013336588644"/>
      </bottom>
      <diagonal/>
    </border>
  </borders>
  <cellStyleXfs count="1">
    <xf numFmtId="0" fontId="0" fillId="0" borderId="0"/>
  </cellStyleXfs>
  <cellXfs count="71">
    <xf numFmtId="0" fontId="0" fillId="0" borderId="0" xfId="0"/>
    <xf numFmtId="0" fontId="1" fillId="0" borderId="0" xfId="0" applyFont="1" applyAlignment="1">
      <alignment vertical="top"/>
    </xf>
    <xf numFmtId="0" fontId="2" fillId="0" borderId="0" xfId="0" applyFont="1" applyAlignment="1">
      <alignment vertical="top"/>
    </xf>
    <xf numFmtId="0" fontId="2" fillId="0" borderId="0" xfId="0" applyFont="1" applyAlignment="1">
      <alignment vertical="top" wrapText="1"/>
    </xf>
    <xf numFmtId="0" fontId="2" fillId="3" borderId="4" xfId="0" applyFont="1" applyFill="1" applyBorder="1" applyAlignment="1" applyProtection="1">
      <alignment horizontal="center" vertical="center"/>
      <protection locked="0"/>
    </xf>
    <xf numFmtId="0" fontId="1" fillId="0" borderId="0" xfId="0" applyFont="1" applyAlignment="1">
      <alignment vertical="top" wrapText="1"/>
    </xf>
    <xf numFmtId="0" fontId="2" fillId="3" borderId="0" xfId="0" applyFont="1" applyFill="1" applyAlignment="1" applyProtection="1">
      <alignment horizontal="center" vertical="center"/>
      <protection locked="0"/>
    </xf>
    <xf numFmtId="0" fontId="2" fillId="0" borderId="0" xfId="0" applyFont="1" applyAlignment="1">
      <alignment horizontal="center"/>
    </xf>
    <xf numFmtId="0" fontId="2" fillId="0" borderId="0" xfId="0" applyFont="1"/>
    <xf numFmtId="0" fontId="6" fillId="3" borderId="0" xfId="0" applyFont="1" applyFill="1" applyAlignment="1">
      <alignment vertical="center"/>
    </xf>
    <xf numFmtId="0" fontId="1" fillId="3" borderId="0" xfId="0" applyFont="1" applyFill="1" applyAlignment="1">
      <alignment vertical="center"/>
    </xf>
    <xf numFmtId="0" fontId="2" fillId="3" borderId="0" xfId="0" applyFont="1" applyFill="1"/>
    <xf numFmtId="0" fontId="2" fillId="3" borderId="1" xfId="0" applyFont="1" applyFill="1" applyBorder="1"/>
    <xf numFmtId="0" fontId="2" fillId="3" borderId="0" xfId="0" applyFont="1" applyFill="1" applyAlignment="1">
      <alignment vertical="center"/>
    </xf>
    <xf numFmtId="0" fontId="2" fillId="3" borderId="6" xfId="0" applyFont="1" applyFill="1" applyBorder="1"/>
    <xf numFmtId="0" fontId="2" fillId="0" borderId="8" xfId="0" applyFont="1" applyBorder="1"/>
    <xf numFmtId="0" fontId="1" fillId="3" borderId="7" xfId="0" applyFont="1" applyFill="1" applyBorder="1" applyAlignment="1">
      <alignment vertical="center"/>
    </xf>
    <xf numFmtId="0" fontId="1" fillId="3" borderId="7" xfId="0" applyFont="1" applyFill="1" applyBorder="1" applyAlignment="1">
      <alignment horizontal="center" vertical="center"/>
    </xf>
    <xf numFmtId="0" fontId="1" fillId="3" borderId="3" xfId="0" applyFont="1" applyFill="1" applyBorder="1" applyAlignment="1">
      <alignment vertical="center"/>
    </xf>
    <xf numFmtId="0" fontId="2" fillId="0" borderId="0" xfId="0" applyFont="1" applyAlignment="1">
      <alignment horizontal="center" vertical="center"/>
    </xf>
    <xf numFmtId="0" fontId="3" fillId="3" borderId="4" xfId="0" applyFont="1" applyFill="1" applyBorder="1" applyAlignment="1">
      <alignment horizontal="left" vertical="center"/>
    </xf>
    <xf numFmtId="0" fontId="3" fillId="3" borderId="0" xfId="0" applyFont="1" applyFill="1" applyAlignment="1">
      <alignment horizontal="left" vertical="center"/>
    </xf>
    <xf numFmtId="0" fontId="3" fillId="3" borderId="1" xfId="0" applyFont="1" applyFill="1" applyBorder="1" applyAlignment="1">
      <alignment horizontal="left" vertical="center"/>
    </xf>
    <xf numFmtId="0" fontId="3" fillId="0" borderId="0" xfId="0" applyFont="1" applyAlignment="1">
      <alignment horizontal="left" vertical="center"/>
    </xf>
    <xf numFmtId="0" fontId="2" fillId="0" borderId="0" xfId="0" applyFont="1" applyAlignment="1">
      <alignment vertical="center"/>
    </xf>
    <xf numFmtId="0" fontId="1" fillId="4" borderId="9" xfId="0" applyFont="1" applyFill="1" applyBorder="1" applyAlignment="1">
      <alignment vertical="center" wrapText="1"/>
    </xf>
    <xf numFmtId="0" fontId="1" fillId="0" borderId="10" xfId="0" applyFont="1" applyBorder="1" applyAlignment="1">
      <alignment vertical="center"/>
    </xf>
    <xf numFmtId="0" fontId="2" fillId="4" borderId="11" xfId="0" applyFont="1" applyFill="1" applyBorder="1" applyAlignment="1">
      <alignment horizontal="center" vertical="center"/>
    </xf>
    <xf numFmtId="0" fontId="2" fillId="3" borderId="1" xfId="0" applyFont="1" applyFill="1" applyBorder="1" applyAlignment="1">
      <alignment wrapText="1"/>
    </xf>
    <xf numFmtId="0" fontId="0" fillId="0" borderId="0" xfId="0" applyAlignment="1">
      <alignment vertical="center"/>
    </xf>
    <xf numFmtId="0" fontId="1" fillId="3" borderId="1" xfId="0" applyFont="1" applyFill="1" applyBorder="1"/>
    <xf numFmtId="0" fontId="2" fillId="3" borderId="5" xfId="0" applyFont="1" applyFill="1" applyBorder="1" applyAlignment="1">
      <alignment vertical="center"/>
    </xf>
    <xf numFmtId="0" fontId="1" fillId="3" borderId="8" xfId="0" applyFont="1" applyFill="1" applyBorder="1" applyAlignment="1">
      <alignment vertical="center"/>
    </xf>
    <xf numFmtId="0" fontId="2" fillId="3" borderId="8" xfId="0" applyFont="1" applyFill="1" applyBorder="1"/>
    <xf numFmtId="0" fontId="1" fillId="0" borderId="0" xfId="0" applyFont="1" applyAlignment="1">
      <alignment vertical="center"/>
    </xf>
    <xf numFmtId="0" fontId="2" fillId="3" borderId="7" xfId="0" applyFont="1" applyFill="1" applyBorder="1"/>
    <xf numFmtId="0" fontId="2" fillId="3" borderId="3" xfId="0" applyFont="1" applyFill="1" applyBorder="1"/>
    <xf numFmtId="0" fontId="4" fillId="3" borderId="4" xfId="0" applyFont="1" applyFill="1" applyBorder="1" applyAlignment="1">
      <alignment vertical="center"/>
    </xf>
    <xf numFmtId="0" fontId="3" fillId="3" borderId="0" xfId="0" applyFont="1" applyFill="1" applyAlignment="1">
      <alignment vertical="center"/>
    </xf>
    <xf numFmtId="0" fontId="3" fillId="3" borderId="1" xfId="0" applyFont="1" applyFill="1" applyBorder="1" applyAlignment="1">
      <alignment vertical="center"/>
    </xf>
    <xf numFmtId="0" fontId="3" fillId="0" borderId="0" xfId="0" applyFont="1" applyAlignment="1">
      <alignment vertical="center"/>
    </xf>
    <xf numFmtId="0" fontId="2" fillId="4" borderId="9" xfId="0" applyFont="1" applyFill="1" applyBorder="1" applyAlignment="1">
      <alignment horizontal="center" vertical="center" wrapText="1"/>
    </xf>
    <xf numFmtId="0" fontId="1" fillId="3" borderId="1" xfId="0" applyFont="1" applyFill="1" applyBorder="1" applyAlignment="1">
      <alignment vertical="center"/>
    </xf>
    <xf numFmtId="0" fontId="1" fillId="2" borderId="13" xfId="0" applyFont="1" applyFill="1" applyBorder="1" applyAlignment="1">
      <alignment vertical="center"/>
    </xf>
    <xf numFmtId="0" fontId="1" fillId="2" borderId="12" xfId="0" applyFont="1" applyFill="1" applyBorder="1" applyAlignment="1">
      <alignment vertical="center"/>
    </xf>
    <xf numFmtId="0" fontId="2" fillId="2" borderId="14" xfId="0" applyFont="1" applyFill="1" applyBorder="1" applyAlignment="1">
      <alignment horizontal="center" vertical="center"/>
    </xf>
    <xf numFmtId="0" fontId="2" fillId="3" borderId="8" xfId="0" applyFont="1" applyFill="1" applyBorder="1" applyAlignment="1">
      <alignment vertical="center"/>
    </xf>
    <xf numFmtId="0" fontId="2" fillId="3" borderId="8" xfId="0" applyFont="1" applyFill="1" applyBorder="1" applyAlignment="1">
      <alignment horizontal="center" vertical="center"/>
    </xf>
    <xf numFmtId="0" fontId="2" fillId="3" borderId="6" xfId="0" applyFont="1" applyFill="1" applyBorder="1" applyAlignment="1">
      <alignment vertical="center"/>
    </xf>
    <xf numFmtId="0" fontId="2" fillId="3" borderId="7" xfId="0" applyFont="1" applyFill="1" applyBorder="1" applyAlignment="1">
      <alignment horizontal="center"/>
    </xf>
    <xf numFmtId="0" fontId="1" fillId="0" borderId="4" xfId="0" applyFont="1" applyBorder="1" applyAlignment="1">
      <alignment vertical="center"/>
    </xf>
    <xf numFmtId="0" fontId="2" fillId="3" borderId="0" xfId="0" applyFont="1" applyFill="1" applyAlignment="1">
      <alignment horizontal="center" vertical="center"/>
    </xf>
    <xf numFmtId="0" fontId="2" fillId="3" borderId="1" xfId="0" applyFont="1" applyFill="1" applyBorder="1" applyAlignment="1">
      <alignment vertical="center"/>
    </xf>
    <xf numFmtId="0" fontId="1" fillId="2" borderId="13" xfId="0" applyFont="1" applyFill="1" applyBorder="1" applyAlignment="1">
      <alignment vertical="center" wrapText="1"/>
    </xf>
    <xf numFmtId="0" fontId="1" fillId="3" borderId="8" xfId="0" applyFont="1" applyFill="1" applyBorder="1"/>
    <xf numFmtId="0" fontId="2" fillId="3" borderId="8" xfId="0" applyFont="1" applyFill="1" applyBorder="1" applyAlignment="1">
      <alignment horizontal="center"/>
    </xf>
    <xf numFmtId="0" fontId="1" fillId="3" borderId="6" xfId="0" applyFont="1" applyFill="1" applyBorder="1"/>
    <xf numFmtId="0" fontId="2" fillId="0" borderId="1" xfId="0" applyFont="1" applyBorder="1" applyAlignment="1">
      <alignment vertical="center"/>
    </xf>
    <xf numFmtId="0" fontId="1" fillId="3" borderId="4" xfId="0" applyFont="1" applyFill="1" applyBorder="1" applyAlignment="1">
      <alignment vertical="center"/>
    </xf>
    <xf numFmtId="0" fontId="1" fillId="4" borderId="13" xfId="0" applyFont="1" applyFill="1" applyBorder="1" applyAlignment="1">
      <alignment vertical="center"/>
    </xf>
    <xf numFmtId="0" fontId="1" fillId="4" borderId="12" xfId="0" applyFont="1" applyFill="1" applyBorder="1" applyAlignment="1">
      <alignment vertical="center"/>
    </xf>
    <xf numFmtId="0" fontId="2" fillId="4" borderId="14" xfId="0" applyFont="1" applyFill="1" applyBorder="1" applyAlignment="1">
      <alignment horizontal="center" vertical="center"/>
    </xf>
    <xf numFmtId="0" fontId="2" fillId="3" borderId="5" xfId="0" applyFont="1" applyFill="1" applyBorder="1" applyAlignment="1">
      <alignment horizontal="center" vertical="center"/>
    </xf>
    <xf numFmtId="0" fontId="1" fillId="3" borderId="6" xfId="0" applyFont="1" applyFill="1" applyBorder="1" applyAlignment="1">
      <alignment vertical="center"/>
    </xf>
    <xf numFmtId="0" fontId="2" fillId="3" borderId="0" xfId="0" applyFont="1" applyFill="1" applyAlignment="1">
      <alignment horizontal="center"/>
    </xf>
    <xf numFmtId="0" fontId="2" fillId="3" borderId="5" xfId="0" applyFont="1" applyFill="1" applyBorder="1"/>
    <xf numFmtId="0" fontId="8" fillId="3" borderId="0" xfId="0" applyFont="1" applyFill="1" applyAlignment="1">
      <alignment horizontal="left" vertical="center" wrapText="1"/>
    </xf>
    <xf numFmtId="0" fontId="8" fillId="3" borderId="1" xfId="0" applyFont="1" applyFill="1" applyBorder="1" applyAlignment="1">
      <alignment horizontal="left" vertical="center" wrapText="1"/>
    </xf>
    <xf numFmtId="0" fontId="8" fillId="3" borderId="8" xfId="0" applyFont="1" applyFill="1" applyBorder="1" applyAlignment="1">
      <alignment horizontal="left" vertical="center" wrapText="1"/>
    </xf>
    <xf numFmtId="0" fontId="6" fillId="3" borderId="2" xfId="0" applyFont="1" applyFill="1" applyBorder="1" applyAlignment="1">
      <alignment horizontal="left" vertical="center"/>
    </xf>
    <xf numFmtId="0" fontId="6" fillId="3" borderId="7" xfId="0" applyFont="1" applyFill="1" applyBorder="1" applyAlignment="1">
      <alignment horizontal="left" vertical="center"/>
    </xf>
  </cellXfs>
  <cellStyles count="1">
    <cellStyle name="Standaard" xfId="0" builtinId="0"/>
  </cellStyles>
  <dxfs count="65">
    <dxf>
      <font>
        <b val="0"/>
        <i val="0"/>
        <strike val="0"/>
        <condense val="0"/>
        <extend val="0"/>
        <outline val="0"/>
        <shadow val="0"/>
        <u val="none"/>
        <vertAlign val="baseline"/>
        <sz val="10"/>
        <color theme="3"/>
        <name val="Arial"/>
        <family val="2"/>
        <scheme val="none"/>
      </font>
      <fill>
        <patternFill patternType="none">
          <fgColor indexed="64"/>
          <bgColor indexed="65"/>
        </patternFill>
      </fill>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vertical/>
        <horizontal/>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ck">
          <color theme="9" tint="0.79989013336588644"/>
        </left>
        <right style="thick">
          <color theme="9" tint="0.79989013336588644"/>
        </right>
        <top style="thick">
          <color theme="9" tint="0.79992065187536243"/>
        </top>
        <bottom style="thick">
          <color theme="9" tint="0.79989013336588644"/>
        </bottom>
        <vertical/>
        <horizontal/>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border diagonalUp="0" diagonalDown="0">
        <left/>
        <right style="thick">
          <color theme="9" tint="0.79989013336588644"/>
        </right>
        <top style="thick">
          <color theme="9" tint="0.79992065187536243"/>
        </top>
        <bottom style="thick">
          <color theme="9" tint="0.79989013336588644"/>
        </bottom>
        <vertical/>
        <horizontal/>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border diagonalUp="0" diagonalDown="0">
        <left/>
        <right/>
        <top style="thick">
          <color theme="9" tint="0.79998168889431442"/>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protection locked="1" hidden="0"/>
    </dxf>
    <dxf>
      <border outline="0">
        <left style="medium">
          <color theme="2"/>
        </left>
      </border>
    </dxf>
    <dxf>
      <protection locked="1" hidden="0"/>
    </dxf>
    <dxf>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ill>
        <patternFill>
          <fgColor indexed="64"/>
          <bgColor theme="9" tint="0.79998168889431442"/>
        </patternFill>
      </fill>
      <protection locked="1" hidden="0"/>
    </dxf>
    <dxf>
      <protection locked="1" hidden="0"/>
    </dxf>
    <dxf>
      <border diagonalUp="0" diagonalDown="0">
        <left/>
        <right style="thick">
          <color theme="9" tint="0.79995117038483843"/>
        </right>
        <top style="thick">
          <color theme="9" tint="0.79995117038483843"/>
        </top>
        <bottom style="thick">
          <color theme="9" tint="0.79995117038483843"/>
        </bottom>
      </border>
      <protection locked="1" hidden="0"/>
    </dxf>
    <dxf>
      <font>
        <b/>
        <sz val="10"/>
        <color theme="3"/>
        <name val="Arial"/>
        <family val="2"/>
        <scheme val="none"/>
      </font>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theme="2"/>
        </left>
      </border>
      <protection locked="0" hidden="0"/>
    </dxf>
    <dxf>
      <fill>
        <patternFill patternType="none">
          <fgColor indexed="64"/>
          <bgColor auto="1"/>
        </patternFill>
      </fill>
      <protection locked="1" hidden="0"/>
    </dxf>
    <dxf>
      <fill>
        <patternFill patternType="solid">
          <fgColor indexed="64"/>
          <bgColor theme="9"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3"/>
        <name val="Arial"/>
        <family val="2"/>
        <scheme val="none"/>
      </font>
      <fill>
        <patternFill patternType="none">
          <fgColor indexed="64"/>
          <bgColor indexed="65"/>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top" textRotation="0" wrapText="1" indent="0" justifyLastLine="0" shrinkToFit="0" readingOrder="0"/>
      <border diagonalUp="0" diagonalDown="0">
        <left/>
        <right style="thick">
          <color theme="9" tint="0.79998168889431442"/>
        </right>
        <top style="thick">
          <color theme="9" tint="0.79998168889431442"/>
        </top>
        <bottom style="thick">
          <color theme="9" tint="0.79998168889431442"/>
        </bottom>
      </border>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theme="9" tint="0.79998168889431442"/>
        </patternFill>
      </fill>
      <alignment horizontal="general" vertical="center" textRotation="0" wrapText="0" indent="0" justifyLastLine="0" shrinkToFit="0" readingOrder="0"/>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center" vertical="center" textRotation="0" wrapText="0" indent="0" justifyLastLine="0" shrinkToFit="0" readingOrder="0"/>
      <border diagonalUp="0" diagonalDown="0">
        <left style="thick">
          <color theme="9" tint="0.79989013336588644"/>
        </left>
        <right style="thick">
          <color theme="9" tint="0.79989013336588644"/>
        </right>
        <top style="thick">
          <color theme="9" tint="0.79992065187536243"/>
        </top>
        <bottom style="thick">
          <color theme="9" tint="0.79989013336588644"/>
        </bottom>
        <vertical/>
        <horizontal/>
      </border>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border diagonalUp="0" diagonalDown="0">
        <left style="medium">
          <color theme="9" tint="0.79998168889431442"/>
        </left>
        <right/>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top" textRotation="0" wrapText="1" indent="0" justifyLastLine="0" shrinkToFit="0" readingOrder="0"/>
      <border diagonalUp="0" diagonalDown="0">
        <left/>
        <right style="medium">
          <color theme="9" tint="0.79998168889431442"/>
        </right>
        <top style="medium">
          <color theme="9" tint="0.79998168889431442"/>
        </top>
        <bottom style="medium">
          <color theme="9" tint="0.79998168889431442"/>
        </bottom>
      </border>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right style="medium">
          <color theme="9" tint="0.79998168889431442"/>
        </right>
      </border>
      <protection locked="0" hidden="0"/>
    </dxf>
    <dxf>
      <fill>
        <patternFill patternType="none">
          <fgColor indexed="64"/>
          <bgColor auto="1"/>
        </patternFill>
      </fill>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top" textRotation="0" wrapText="1" indent="0" justifyLastLine="0" shrinkToFit="0" readingOrder="0"/>
      <border diagonalUp="0" diagonalDown="0">
        <left/>
        <right style="thick">
          <color theme="9" tint="0.79998168889431442"/>
        </right>
        <top style="thick">
          <color theme="9" tint="0.79995117038483843"/>
        </top>
        <bottom style="thick">
          <color theme="9" tint="0.79995117038483843"/>
        </bottom>
      </border>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border>
      <protection locked="0" hidden="0"/>
    </dxf>
    <dxf>
      <fill>
        <patternFill patternType="none">
          <fgColor indexed="64"/>
          <bgColor auto="1"/>
        </patternFill>
      </fill>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border diagonalUp="0" diagonalDown="0">
        <left style="thick">
          <color theme="9" tint="0.79998168889431442"/>
        </left>
        <right/>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top" textRotation="0" wrapText="1" indent="0" justifyLastLine="0" shrinkToFit="0" readingOrder="0"/>
      <border diagonalUp="0" diagonalDown="0">
        <left/>
        <right style="thick">
          <color theme="9" tint="0.79998168889431442"/>
        </right>
        <top style="thick">
          <color theme="9" tint="0.79998168889431442"/>
        </top>
        <bottom style="thick">
          <color theme="9" tint="0.79998168889431442"/>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center" textRotation="0" wrapText="0" indent="0" justifyLastLine="0" shrinkToFit="0" readingOrder="0"/>
      <border>
        <left style="medium">
          <color theme="2"/>
        </left>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top" textRotation="0" wrapText="1" indent="0" justifyLastLine="0" shrinkToFit="0" readingOrder="0"/>
      <border diagonalUp="0" diagonalDown="0">
        <left/>
        <right/>
        <top style="thick">
          <color theme="9" tint="0.79995117038483843"/>
        </top>
        <bottom style="thick">
          <color theme="9" tint="0.79995117038483843"/>
        </bottom>
      </border>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alignment horizontal="general" vertical="center" textRotation="0" wrapText="0" indent="0" justifyLastLine="0" shrinkToFit="0" readingOrder="0"/>
      <protection locked="1" hidden="0"/>
    </dxf>
    <dxf>
      <fill>
        <patternFill patternType="none">
          <fgColor indexed="64"/>
          <bgColor auto="1"/>
        </patternFill>
      </fill>
      <protection locked="1" hidden="0"/>
    </dxf>
    <dxf>
      <font>
        <b val="0"/>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center" textRotation="0" wrapText="0" indent="0" justifyLastLine="0" shrinkToFit="0" readingOrder="0"/>
      <border diagonalUp="0" diagonalDown="0">
        <left style="medium">
          <color theme="2"/>
        </left>
        <right/>
        <top/>
        <bottom/>
        <vertical/>
        <horizontal/>
      </border>
      <protection locked="1" hidden="0"/>
    </dxf>
    <dxf>
      <font>
        <b/>
        <i val="0"/>
        <strike val="0"/>
        <condense val="0"/>
        <extend val="0"/>
        <outline val="0"/>
        <shadow val="0"/>
        <u val="none"/>
        <vertAlign val="baseline"/>
        <sz val="10"/>
        <color theme="3"/>
        <name val="Arial"/>
        <family val="2"/>
        <scheme val="none"/>
      </font>
      <fill>
        <patternFill patternType="solid">
          <fgColor indexed="64"/>
          <bgColor theme="9" tint="0.79998168889431442"/>
        </patternFill>
      </fill>
      <alignment horizontal="general" vertical="center" textRotation="0" wrapText="0" indent="0" justifyLastLine="0" shrinkToFit="0" readingOrder="0"/>
      <border diagonalUp="0" diagonalDown="0">
        <left/>
        <right style="medium">
          <color theme="2"/>
        </right>
        <top/>
        <bottom/>
      </border>
      <protection locked="1" hidden="0"/>
    </dxf>
    <dxf>
      <font>
        <b val="0"/>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solid">
          <fgColor indexed="64"/>
          <bgColor theme="3" tint="0.79998168889431442"/>
        </patternFill>
      </fill>
      <alignment horizontal="general" vertical="center" textRotation="0" wrapText="0" indent="0" justifyLastLine="0" shrinkToFit="0" readingOrder="0"/>
      <protection locked="1" hidden="0"/>
    </dxf>
    <dxf>
      <font>
        <b/>
        <i val="0"/>
        <strike val="0"/>
        <condense val="0"/>
        <extend val="0"/>
        <outline val="0"/>
        <shadow val="0"/>
        <u val="none"/>
        <vertAlign val="baseline"/>
        <sz val="10"/>
        <color theme="3"/>
        <name val="Arial"/>
        <family val="2"/>
        <scheme val="none"/>
      </font>
      <fill>
        <patternFill patternType="none">
          <fgColor indexed="64"/>
          <bgColor auto="1"/>
        </patternFill>
      </fill>
      <alignment horizontal="general" vertical="top" textRotation="0" wrapText="1" indent="0" justifyLastLine="0" shrinkToFit="0" readingOrder="0"/>
      <protection locked="1" hidden="0"/>
    </dxf>
    <dxf>
      <font>
        <b val="0"/>
        <i val="0"/>
        <strike val="0"/>
        <condense val="0"/>
        <extend val="0"/>
        <outline val="0"/>
        <shadow val="0"/>
        <u val="none"/>
        <vertAlign val="baseline"/>
        <sz val="10"/>
        <color theme="3"/>
        <name val="Arial"/>
        <family val="2"/>
        <scheme val="none"/>
      </font>
      <fill>
        <patternFill patternType="none">
          <fgColor indexed="64"/>
          <bgColor theme="9" tint="0.79998168889431442"/>
        </patternFill>
      </fill>
      <alignment horizontal="center" vertical="center" textRotation="0" wrapText="0" indent="0" justifyLastLine="0" shrinkToFit="0" readingOrder="0"/>
      <border diagonalUp="0" diagonalDown="0">
        <left style="medium">
          <color theme="2"/>
        </left>
        <right/>
        <top/>
        <bottom/>
      </border>
      <protection locked="0" hidden="0"/>
    </dxf>
    <dxf>
      <fill>
        <patternFill patternType="none">
          <fgColor indexed="64"/>
          <bgColor auto="1"/>
        </patternFill>
      </fill>
      <alignment horizontal="general" vertical="center" textRotation="0" wrapText="0" indent="0" justifyLastLine="0" shrinkToFit="0" readingOrder="0"/>
      <protection locked="1" hidden="0"/>
    </dxf>
    <dxf>
      <fill>
        <patternFill patternType="solid">
          <fgColor indexed="64"/>
          <bgColor theme="9" tint="0.79998168889431442"/>
        </patternFill>
      </fill>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328807</xdr:colOff>
      <xdr:row>12</xdr:row>
      <xdr:rowOff>46000</xdr:rowOff>
    </xdr:from>
    <xdr:to>
      <xdr:col>4</xdr:col>
      <xdr:colOff>487738</xdr:colOff>
      <xdr:row>13</xdr:row>
      <xdr:rowOff>2368</xdr:rowOff>
    </xdr:to>
    <xdr:pic>
      <xdr:nvPicPr>
        <xdr:cNvPr id="3" name="Afbeelding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9827" y="2225320"/>
          <a:ext cx="162106" cy="207828"/>
        </a:xfrm>
        <a:prstGeom prst="rect">
          <a:avLst/>
        </a:prstGeom>
      </xdr:spPr>
    </xdr:pic>
    <xdr:clientData/>
  </xdr:twoCellAnchor>
  <xdr:twoCellAnchor editAs="oneCell">
    <xdr:from>
      <xdr:col>4</xdr:col>
      <xdr:colOff>316284</xdr:colOff>
      <xdr:row>11</xdr:row>
      <xdr:rowOff>45083</xdr:rowOff>
    </xdr:from>
    <xdr:to>
      <xdr:col>4</xdr:col>
      <xdr:colOff>478390</xdr:colOff>
      <xdr:row>11</xdr:row>
      <xdr:rowOff>256086</xdr:rowOff>
    </xdr:to>
    <xdr:pic>
      <xdr:nvPicPr>
        <xdr:cNvPr id="47" name="Afbeelding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87304" y="1500503"/>
          <a:ext cx="162106" cy="207828"/>
        </a:xfrm>
        <a:prstGeom prst="rect">
          <a:avLst/>
        </a:prstGeom>
      </xdr:spPr>
    </xdr:pic>
    <xdr:clientData/>
  </xdr:twoCellAnchor>
  <xdr:twoCellAnchor editAs="oneCell">
    <xdr:from>
      <xdr:col>4</xdr:col>
      <xdr:colOff>327139</xdr:colOff>
      <xdr:row>36</xdr:row>
      <xdr:rowOff>30480</xdr:rowOff>
    </xdr:from>
    <xdr:to>
      <xdr:col>4</xdr:col>
      <xdr:colOff>486070</xdr:colOff>
      <xdr:row>36</xdr:row>
      <xdr:rowOff>240665</xdr:rowOff>
    </xdr:to>
    <xdr:pic>
      <xdr:nvPicPr>
        <xdr:cNvPr id="60" name="Afbeelding 59">
          <a:extLst>
            <a:ext uri="{FF2B5EF4-FFF2-40B4-BE49-F238E27FC236}">
              <a16:creationId xmlns:a16="http://schemas.microsoft.com/office/drawing/2014/main" id="{00000000-0008-0000-0100-00003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98159" y="5074920"/>
          <a:ext cx="162106" cy="213360"/>
        </a:xfrm>
        <a:prstGeom prst="rect">
          <a:avLst/>
        </a:prstGeom>
      </xdr:spPr>
    </xdr:pic>
    <xdr:clientData/>
  </xdr:twoCellAnchor>
  <xdr:twoCellAnchor editAs="oneCell">
    <xdr:from>
      <xdr:col>4</xdr:col>
      <xdr:colOff>319519</xdr:colOff>
      <xdr:row>64</xdr:row>
      <xdr:rowOff>26989</xdr:rowOff>
    </xdr:from>
    <xdr:to>
      <xdr:col>4</xdr:col>
      <xdr:colOff>484800</xdr:colOff>
      <xdr:row>64</xdr:row>
      <xdr:rowOff>237992</xdr:rowOff>
    </xdr:to>
    <xdr:pic>
      <xdr:nvPicPr>
        <xdr:cNvPr id="62" name="Afbeelding 61">
          <a:extLst>
            <a:ext uri="{FF2B5EF4-FFF2-40B4-BE49-F238E27FC236}">
              <a16:creationId xmlns:a16="http://schemas.microsoft.com/office/drawing/2014/main" id="{00000000-0008-0000-0100-00003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13499" y="15602269"/>
          <a:ext cx="165281" cy="211003"/>
        </a:xfrm>
        <a:prstGeom prst="rect">
          <a:avLst/>
        </a:prstGeom>
      </xdr:spPr>
    </xdr:pic>
    <xdr:clientData/>
  </xdr:twoCellAnchor>
  <xdr:twoCellAnchor editAs="oneCell">
    <xdr:from>
      <xdr:col>4</xdr:col>
      <xdr:colOff>561975</xdr:colOff>
      <xdr:row>11</xdr:row>
      <xdr:rowOff>65077</xdr:rowOff>
    </xdr:from>
    <xdr:to>
      <xdr:col>4</xdr:col>
      <xdr:colOff>798899</xdr:colOff>
      <xdr:row>11</xdr:row>
      <xdr:rowOff>227183</xdr:rowOff>
    </xdr:to>
    <xdr:pic>
      <xdr:nvPicPr>
        <xdr:cNvPr id="76" name="Afbeelding 75">
          <a:extLst>
            <a:ext uri="{FF2B5EF4-FFF2-40B4-BE49-F238E27FC236}">
              <a16:creationId xmlns:a16="http://schemas.microsoft.com/office/drawing/2014/main" id="{00000000-0008-0000-0100-00004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532995" y="1520497"/>
          <a:ext cx="236924" cy="162106"/>
        </a:xfrm>
        <a:prstGeom prst="rect">
          <a:avLst/>
        </a:prstGeom>
      </xdr:spPr>
    </xdr:pic>
    <xdr:clientData/>
  </xdr:twoCellAnchor>
  <xdr:twoCellAnchor editAs="oneCell">
    <xdr:from>
      <xdr:col>4</xdr:col>
      <xdr:colOff>323904</xdr:colOff>
      <xdr:row>17</xdr:row>
      <xdr:rowOff>30174</xdr:rowOff>
    </xdr:from>
    <xdr:to>
      <xdr:col>4</xdr:col>
      <xdr:colOff>482835</xdr:colOff>
      <xdr:row>17</xdr:row>
      <xdr:rowOff>239395</xdr:rowOff>
    </xdr:to>
    <xdr:pic>
      <xdr:nvPicPr>
        <xdr:cNvPr id="45" name="Afbeelding 44">
          <a:extLst>
            <a:ext uri="{FF2B5EF4-FFF2-40B4-BE49-F238E27FC236}">
              <a16:creationId xmlns:a16="http://schemas.microsoft.com/office/drawing/2014/main" id="{00000000-0008-0000-0100-00002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94924" y="3489654"/>
          <a:ext cx="162106" cy="206046"/>
        </a:xfrm>
        <a:prstGeom prst="rect">
          <a:avLst/>
        </a:prstGeom>
      </xdr:spPr>
    </xdr:pic>
    <xdr:clientData/>
  </xdr:twoCellAnchor>
  <xdr:twoCellAnchor editAs="oneCell">
    <xdr:from>
      <xdr:col>4</xdr:col>
      <xdr:colOff>328808</xdr:colOff>
      <xdr:row>25</xdr:row>
      <xdr:rowOff>30480</xdr:rowOff>
    </xdr:from>
    <xdr:to>
      <xdr:col>4</xdr:col>
      <xdr:colOff>487739</xdr:colOff>
      <xdr:row>25</xdr:row>
      <xdr:rowOff>245911</xdr:rowOff>
    </xdr:to>
    <xdr:pic>
      <xdr:nvPicPr>
        <xdr:cNvPr id="46" name="Afbeelding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9828" y="3741420"/>
          <a:ext cx="162106" cy="215431"/>
        </a:xfrm>
        <a:prstGeom prst="rect">
          <a:avLst/>
        </a:prstGeom>
      </xdr:spPr>
    </xdr:pic>
    <xdr:clientData/>
  </xdr:twoCellAnchor>
  <xdr:twoCellAnchor editAs="oneCell">
    <xdr:from>
      <xdr:col>4</xdr:col>
      <xdr:colOff>319520</xdr:colOff>
      <xdr:row>38</xdr:row>
      <xdr:rowOff>38107</xdr:rowOff>
    </xdr:from>
    <xdr:to>
      <xdr:col>4</xdr:col>
      <xdr:colOff>484801</xdr:colOff>
      <xdr:row>38</xdr:row>
      <xdr:rowOff>245935</xdr:rowOff>
    </xdr:to>
    <xdr:pic>
      <xdr:nvPicPr>
        <xdr:cNvPr id="49" name="Afbeelding 48">
          <a:extLst>
            <a:ext uri="{FF2B5EF4-FFF2-40B4-BE49-F238E27FC236}">
              <a16:creationId xmlns:a16="http://schemas.microsoft.com/office/drawing/2014/main" id="{00000000-0008-0000-0100-000031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290540" y="5334007"/>
          <a:ext cx="162106" cy="207828"/>
        </a:xfrm>
        <a:prstGeom prst="rect">
          <a:avLst/>
        </a:prstGeom>
      </xdr:spPr>
    </xdr:pic>
    <xdr:clientData/>
  </xdr:twoCellAnchor>
  <xdr:twoCellAnchor editAs="oneCell">
    <xdr:from>
      <xdr:col>4</xdr:col>
      <xdr:colOff>322458</xdr:colOff>
      <xdr:row>39</xdr:row>
      <xdr:rowOff>31742</xdr:rowOff>
    </xdr:from>
    <xdr:to>
      <xdr:col>4</xdr:col>
      <xdr:colOff>487739</xdr:colOff>
      <xdr:row>39</xdr:row>
      <xdr:rowOff>236395</xdr:rowOff>
    </xdr:to>
    <xdr:pic>
      <xdr:nvPicPr>
        <xdr:cNvPr id="50" name="Afbeelding 49">
          <a:extLst>
            <a:ext uri="{FF2B5EF4-FFF2-40B4-BE49-F238E27FC236}">
              <a16:creationId xmlns:a16="http://schemas.microsoft.com/office/drawing/2014/main" id="{00000000-0008-0000-0100-00003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3478" y="5579102"/>
          <a:ext cx="162106" cy="207828"/>
        </a:xfrm>
        <a:prstGeom prst="rect">
          <a:avLst/>
        </a:prstGeom>
      </xdr:spPr>
    </xdr:pic>
    <xdr:clientData/>
  </xdr:twoCellAnchor>
  <xdr:twoCellAnchor editAs="oneCell">
    <xdr:from>
      <xdr:col>4</xdr:col>
      <xdr:colOff>324045</xdr:colOff>
      <xdr:row>48</xdr:row>
      <xdr:rowOff>33353</xdr:rowOff>
    </xdr:from>
    <xdr:to>
      <xdr:col>4</xdr:col>
      <xdr:colOff>482976</xdr:colOff>
      <xdr:row>48</xdr:row>
      <xdr:rowOff>238006</xdr:rowOff>
    </xdr:to>
    <xdr:pic>
      <xdr:nvPicPr>
        <xdr:cNvPr id="51" name="Afbeelding 50">
          <a:extLst>
            <a:ext uri="{FF2B5EF4-FFF2-40B4-BE49-F238E27FC236}">
              <a16:creationId xmlns:a16="http://schemas.microsoft.com/office/drawing/2014/main" id="{00000000-0008-0000-0100-00003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5065" y="5832173"/>
          <a:ext cx="162106" cy="207828"/>
        </a:xfrm>
        <a:prstGeom prst="rect">
          <a:avLst/>
        </a:prstGeom>
      </xdr:spPr>
    </xdr:pic>
    <xdr:clientData/>
  </xdr:twoCellAnchor>
  <xdr:twoCellAnchor editAs="oneCell">
    <xdr:from>
      <xdr:col>4</xdr:col>
      <xdr:colOff>325438</xdr:colOff>
      <xdr:row>49</xdr:row>
      <xdr:rowOff>31755</xdr:rowOff>
    </xdr:from>
    <xdr:to>
      <xdr:col>4</xdr:col>
      <xdr:colOff>484369</xdr:colOff>
      <xdr:row>49</xdr:row>
      <xdr:rowOff>236408</xdr:rowOff>
    </xdr:to>
    <xdr:pic>
      <xdr:nvPicPr>
        <xdr:cNvPr id="52" name="Afbeelding 51">
          <a:extLst>
            <a:ext uri="{FF2B5EF4-FFF2-40B4-BE49-F238E27FC236}">
              <a16:creationId xmlns:a16="http://schemas.microsoft.com/office/drawing/2014/main" id="{00000000-0008-0000-0100-00003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6458" y="6082035"/>
          <a:ext cx="162106" cy="207828"/>
        </a:xfrm>
        <a:prstGeom prst="rect">
          <a:avLst/>
        </a:prstGeom>
      </xdr:spPr>
    </xdr:pic>
    <xdr:clientData/>
  </xdr:twoCellAnchor>
  <xdr:twoCellAnchor editAs="oneCell">
    <xdr:from>
      <xdr:col>4</xdr:col>
      <xdr:colOff>333375</xdr:colOff>
      <xdr:row>50</xdr:row>
      <xdr:rowOff>31753</xdr:rowOff>
    </xdr:from>
    <xdr:to>
      <xdr:col>4</xdr:col>
      <xdr:colOff>495481</xdr:colOff>
      <xdr:row>50</xdr:row>
      <xdr:rowOff>236406</xdr:rowOff>
    </xdr:to>
    <xdr:pic>
      <xdr:nvPicPr>
        <xdr:cNvPr id="54" name="Afbeelding 53">
          <a:extLst>
            <a:ext uri="{FF2B5EF4-FFF2-40B4-BE49-F238E27FC236}">
              <a16:creationId xmlns:a16="http://schemas.microsoft.com/office/drawing/2014/main" id="{00000000-0008-0000-01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04395" y="6333493"/>
          <a:ext cx="162106" cy="207828"/>
        </a:xfrm>
        <a:prstGeom prst="rect">
          <a:avLst/>
        </a:prstGeom>
      </xdr:spPr>
    </xdr:pic>
    <xdr:clientData/>
  </xdr:twoCellAnchor>
  <xdr:twoCellAnchor editAs="oneCell">
    <xdr:from>
      <xdr:col>4</xdr:col>
      <xdr:colOff>336982</xdr:colOff>
      <xdr:row>58</xdr:row>
      <xdr:rowOff>31767</xdr:rowOff>
    </xdr:from>
    <xdr:to>
      <xdr:col>4</xdr:col>
      <xdr:colOff>502263</xdr:colOff>
      <xdr:row>58</xdr:row>
      <xdr:rowOff>236420</xdr:rowOff>
    </xdr:to>
    <xdr:pic>
      <xdr:nvPicPr>
        <xdr:cNvPr id="59" name="Afbeelding 58">
          <a:extLst>
            <a:ext uri="{FF2B5EF4-FFF2-40B4-BE49-F238E27FC236}">
              <a16:creationId xmlns:a16="http://schemas.microsoft.com/office/drawing/2014/main" id="{00000000-0008-0000-0100-00003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08002" y="6584967"/>
          <a:ext cx="162106" cy="207828"/>
        </a:xfrm>
        <a:prstGeom prst="rect">
          <a:avLst/>
        </a:prstGeom>
      </xdr:spPr>
    </xdr:pic>
    <xdr:clientData/>
  </xdr:twoCellAnchor>
  <xdr:twoCellAnchor editAs="oneCell">
    <xdr:from>
      <xdr:col>4</xdr:col>
      <xdr:colOff>334962</xdr:colOff>
      <xdr:row>59</xdr:row>
      <xdr:rowOff>25407</xdr:rowOff>
    </xdr:from>
    <xdr:to>
      <xdr:col>4</xdr:col>
      <xdr:colOff>497068</xdr:colOff>
      <xdr:row>59</xdr:row>
      <xdr:rowOff>236410</xdr:rowOff>
    </xdr:to>
    <xdr:pic>
      <xdr:nvPicPr>
        <xdr:cNvPr id="66" name="Afbeelding 65">
          <a:extLst>
            <a:ext uri="{FF2B5EF4-FFF2-40B4-BE49-F238E27FC236}">
              <a16:creationId xmlns:a16="http://schemas.microsoft.com/office/drawing/2014/main" id="{00000000-0008-0000-0100-00004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05982" y="6830067"/>
          <a:ext cx="162106" cy="207828"/>
        </a:xfrm>
        <a:prstGeom prst="rect">
          <a:avLst/>
        </a:prstGeom>
      </xdr:spPr>
    </xdr:pic>
    <xdr:clientData/>
  </xdr:twoCellAnchor>
  <xdr:twoCellAnchor editAs="oneCell">
    <xdr:from>
      <xdr:col>4</xdr:col>
      <xdr:colOff>320674</xdr:colOff>
      <xdr:row>66</xdr:row>
      <xdr:rowOff>26999</xdr:rowOff>
    </xdr:from>
    <xdr:to>
      <xdr:col>4</xdr:col>
      <xdr:colOff>485955</xdr:colOff>
      <xdr:row>66</xdr:row>
      <xdr:rowOff>238002</xdr:rowOff>
    </xdr:to>
    <xdr:pic>
      <xdr:nvPicPr>
        <xdr:cNvPr id="67" name="Afbeelding 66">
          <a:extLst>
            <a:ext uri="{FF2B5EF4-FFF2-40B4-BE49-F238E27FC236}">
              <a16:creationId xmlns:a16="http://schemas.microsoft.com/office/drawing/2014/main" id="{00000000-0008-0000-01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1694" y="8416619"/>
          <a:ext cx="162106" cy="207828"/>
        </a:xfrm>
        <a:prstGeom prst="rect">
          <a:avLst/>
        </a:prstGeom>
      </xdr:spPr>
    </xdr:pic>
    <xdr:clientData/>
  </xdr:twoCellAnchor>
  <xdr:twoCellAnchor editAs="oneCell">
    <xdr:from>
      <xdr:col>4</xdr:col>
      <xdr:colOff>322262</xdr:colOff>
      <xdr:row>67</xdr:row>
      <xdr:rowOff>36528</xdr:rowOff>
    </xdr:from>
    <xdr:to>
      <xdr:col>4</xdr:col>
      <xdr:colOff>487543</xdr:colOff>
      <xdr:row>67</xdr:row>
      <xdr:rowOff>241181</xdr:rowOff>
    </xdr:to>
    <xdr:pic>
      <xdr:nvPicPr>
        <xdr:cNvPr id="77" name="Afbeelding 76">
          <a:extLst>
            <a:ext uri="{FF2B5EF4-FFF2-40B4-BE49-F238E27FC236}">
              <a16:creationId xmlns:a16="http://schemas.microsoft.com/office/drawing/2014/main" id="{00000000-0008-0000-0100-00004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3282" y="8677608"/>
          <a:ext cx="162106" cy="207828"/>
        </a:xfrm>
        <a:prstGeom prst="rect">
          <a:avLst/>
        </a:prstGeom>
      </xdr:spPr>
    </xdr:pic>
    <xdr:clientData/>
  </xdr:twoCellAnchor>
  <xdr:twoCellAnchor editAs="oneCell">
    <xdr:from>
      <xdr:col>4</xdr:col>
      <xdr:colOff>323850</xdr:colOff>
      <xdr:row>75</xdr:row>
      <xdr:rowOff>39690</xdr:rowOff>
    </xdr:from>
    <xdr:to>
      <xdr:col>4</xdr:col>
      <xdr:colOff>482781</xdr:colOff>
      <xdr:row>75</xdr:row>
      <xdr:rowOff>247518</xdr:rowOff>
    </xdr:to>
    <xdr:pic>
      <xdr:nvPicPr>
        <xdr:cNvPr id="78" name="Afbeelding 77">
          <a:extLst>
            <a:ext uri="{FF2B5EF4-FFF2-40B4-BE49-F238E27FC236}">
              <a16:creationId xmlns:a16="http://schemas.microsoft.com/office/drawing/2014/main" id="{00000000-0008-0000-0100-00004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94870" y="10014270"/>
          <a:ext cx="162106" cy="207828"/>
        </a:xfrm>
        <a:prstGeom prst="rect">
          <a:avLst/>
        </a:prstGeom>
      </xdr:spPr>
    </xdr:pic>
    <xdr:clientData/>
  </xdr:twoCellAnchor>
  <xdr:twoCellAnchor editAs="oneCell">
    <xdr:from>
      <xdr:col>4</xdr:col>
      <xdr:colOff>584835</xdr:colOff>
      <xdr:row>64</xdr:row>
      <xdr:rowOff>49224</xdr:rowOff>
    </xdr:from>
    <xdr:to>
      <xdr:col>4</xdr:col>
      <xdr:colOff>821759</xdr:colOff>
      <xdr:row>64</xdr:row>
      <xdr:rowOff>211330</xdr:rowOff>
    </xdr:to>
    <xdr:pic>
      <xdr:nvPicPr>
        <xdr:cNvPr id="79" name="Afbeelding 78">
          <a:extLst>
            <a:ext uri="{FF2B5EF4-FFF2-40B4-BE49-F238E27FC236}">
              <a16:creationId xmlns:a16="http://schemas.microsoft.com/office/drawing/2014/main" id="{00000000-0008-0000-0100-00004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555855" y="8187384"/>
          <a:ext cx="236924" cy="162106"/>
        </a:xfrm>
        <a:prstGeom prst="rect">
          <a:avLst/>
        </a:prstGeom>
      </xdr:spPr>
    </xdr:pic>
    <xdr:clientData/>
  </xdr:twoCellAnchor>
  <xdr:twoCellAnchor>
    <xdr:from>
      <xdr:col>2</xdr:col>
      <xdr:colOff>47625</xdr:colOff>
      <xdr:row>5</xdr:row>
      <xdr:rowOff>44732</xdr:rowOff>
    </xdr:from>
    <xdr:to>
      <xdr:col>3</xdr:col>
      <xdr:colOff>27168</xdr:colOff>
      <xdr:row>5</xdr:row>
      <xdr:rowOff>252560</xdr:rowOff>
    </xdr:to>
    <xdr:pic>
      <xdr:nvPicPr>
        <xdr:cNvPr id="2" name="Afbeelding 1">
          <a:extLst>
            <a:ext uri="{FF2B5EF4-FFF2-40B4-BE49-F238E27FC236}">
              <a16:creationId xmlns:a16="http://schemas.microsoft.com/office/drawing/2014/main" id="{FAA0511F-B642-4BAA-B01D-5AC3B4C96F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1387757"/>
          <a:ext cx="150993" cy="198303"/>
        </a:xfrm>
        <a:prstGeom prst="rect">
          <a:avLst/>
        </a:prstGeom>
      </xdr:spPr>
    </xdr:pic>
    <xdr:clientData/>
  </xdr:twoCellAnchor>
  <xdr:twoCellAnchor>
    <xdr:from>
      <xdr:col>2</xdr:col>
      <xdr:colOff>48436</xdr:colOff>
      <xdr:row>4</xdr:row>
      <xdr:rowOff>34925</xdr:rowOff>
    </xdr:from>
    <xdr:to>
      <xdr:col>3</xdr:col>
      <xdr:colOff>27979</xdr:colOff>
      <xdr:row>4</xdr:row>
      <xdr:rowOff>242753</xdr:rowOff>
    </xdr:to>
    <xdr:pic>
      <xdr:nvPicPr>
        <xdr:cNvPr id="4" name="Afbeelding 3">
          <a:extLst>
            <a:ext uri="{FF2B5EF4-FFF2-40B4-BE49-F238E27FC236}">
              <a16:creationId xmlns:a16="http://schemas.microsoft.com/office/drawing/2014/main" id="{C4E896DE-D978-4ADC-8457-6DCDF1FDB238}"/>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436" y="1130300"/>
          <a:ext cx="150993" cy="207828"/>
        </a:xfrm>
        <a:prstGeom prst="rect">
          <a:avLst/>
        </a:prstGeom>
      </xdr:spPr>
    </xdr:pic>
    <xdr:clientData/>
  </xdr:twoCellAnchor>
  <xdr:twoCellAnchor>
    <xdr:from>
      <xdr:col>2</xdr:col>
      <xdr:colOff>26793</xdr:colOff>
      <xdr:row>6</xdr:row>
      <xdr:rowOff>82859</xdr:rowOff>
    </xdr:from>
    <xdr:to>
      <xdr:col>3</xdr:col>
      <xdr:colOff>81154</xdr:colOff>
      <xdr:row>6</xdr:row>
      <xdr:rowOff>244965</xdr:rowOff>
    </xdr:to>
    <xdr:pic>
      <xdr:nvPicPr>
        <xdr:cNvPr id="5" name="Afbeelding 4">
          <a:extLst>
            <a:ext uri="{FF2B5EF4-FFF2-40B4-BE49-F238E27FC236}">
              <a16:creationId xmlns:a16="http://schemas.microsoft.com/office/drawing/2014/main" id="{4A620D7C-7F13-4A01-A61A-6306D8B5B7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793" y="1673534"/>
          <a:ext cx="225811" cy="162106"/>
        </a:xfrm>
        <a:prstGeom prst="rect">
          <a:avLst/>
        </a:prstGeom>
      </xdr:spPr>
    </xdr:pic>
    <xdr:clientData/>
  </xdr:twoCellAnchor>
  <xdr:twoCellAnchor editAs="oneCell">
    <xdr:from>
      <xdr:col>4</xdr:col>
      <xdr:colOff>361950</xdr:colOff>
      <xdr:row>84</xdr:row>
      <xdr:rowOff>28575</xdr:rowOff>
    </xdr:from>
    <xdr:to>
      <xdr:col>4</xdr:col>
      <xdr:colOff>520881</xdr:colOff>
      <xdr:row>84</xdr:row>
      <xdr:rowOff>236403</xdr:rowOff>
    </xdr:to>
    <xdr:pic>
      <xdr:nvPicPr>
        <xdr:cNvPr id="6" name="Afbeelding 5">
          <a:extLst>
            <a:ext uri="{FF2B5EF4-FFF2-40B4-BE49-F238E27FC236}">
              <a16:creationId xmlns:a16="http://schemas.microsoft.com/office/drawing/2014/main" id="{077850F4-662A-4757-848C-1B93E503E6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72925" y="20564475"/>
          <a:ext cx="158931" cy="207828"/>
        </a:xfrm>
        <a:prstGeom prst="rect">
          <a:avLst/>
        </a:prstGeom>
      </xdr:spPr>
    </xdr:pic>
    <xdr:clientData/>
  </xdr:twoCellAnchor>
  <xdr:twoCellAnchor editAs="oneCell">
    <xdr:from>
      <xdr:col>4</xdr:col>
      <xdr:colOff>361950</xdr:colOff>
      <xdr:row>85</xdr:row>
      <xdr:rowOff>38100</xdr:rowOff>
    </xdr:from>
    <xdr:to>
      <xdr:col>4</xdr:col>
      <xdr:colOff>520881</xdr:colOff>
      <xdr:row>85</xdr:row>
      <xdr:rowOff>245928</xdr:rowOff>
    </xdr:to>
    <xdr:pic>
      <xdr:nvPicPr>
        <xdr:cNvPr id="7" name="Afbeelding 6">
          <a:extLst>
            <a:ext uri="{FF2B5EF4-FFF2-40B4-BE49-F238E27FC236}">
              <a16:creationId xmlns:a16="http://schemas.microsoft.com/office/drawing/2014/main" id="{46D2ACB1-CD4D-473A-8A56-AA8A77877D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72925" y="20821650"/>
          <a:ext cx="158931" cy="207828"/>
        </a:xfrm>
        <a:prstGeom prst="rect">
          <a:avLst/>
        </a:prstGeom>
      </xdr:spPr>
    </xdr:pic>
    <xdr:clientData/>
  </xdr:twoCellAnchor>
  <xdr:twoCellAnchor editAs="oneCell">
    <xdr:from>
      <xdr:col>4</xdr:col>
      <xdr:colOff>361950</xdr:colOff>
      <xdr:row>86</xdr:row>
      <xdr:rowOff>28575</xdr:rowOff>
    </xdr:from>
    <xdr:to>
      <xdr:col>4</xdr:col>
      <xdr:colOff>520881</xdr:colOff>
      <xdr:row>86</xdr:row>
      <xdr:rowOff>236403</xdr:rowOff>
    </xdr:to>
    <xdr:pic>
      <xdr:nvPicPr>
        <xdr:cNvPr id="8" name="Afbeelding 7">
          <a:extLst>
            <a:ext uri="{FF2B5EF4-FFF2-40B4-BE49-F238E27FC236}">
              <a16:creationId xmlns:a16="http://schemas.microsoft.com/office/drawing/2014/main" id="{978E2C9F-A32F-4AA4-AF22-5CCEE1EFE1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972925" y="21059775"/>
          <a:ext cx="158931" cy="20782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D676F62-20DE-4D15-B688-EF324A808577}" name="Tabel10" displayName="Tabel10" ref="C17:H32" totalsRowShown="0" headerRowDxfId="64" dataDxfId="63">
  <autoFilter ref="C17:H32" xr:uid="{CEEC941A-0FB8-4110-B0DD-A59E046638DE}"/>
  <tableColumns count="6">
    <tableColumn id="1" xr3:uid="{167C5982-28E3-4DF2-863A-538E9A7C9809}" name="Kolom3" dataDxfId="62"/>
    <tableColumn id="2" xr3:uid="{ABBCF108-AFBD-46C6-B7F5-424B9A24B5BD}" name="Kolom1" dataDxfId="61"/>
    <tableColumn id="5" xr3:uid="{03263158-F792-43EE-92A8-A706A55E1F3D}" name="Kolom13" dataDxfId="60"/>
    <tableColumn id="6" xr3:uid="{FF3201EF-97AF-4DDC-81D8-54C33B582C8B}" name="Kolom14" dataDxfId="59"/>
    <tableColumn id="4" xr3:uid="{4681F074-2ED1-4201-A03C-21A6817390E6}" name="Kolom12" dataDxfId="58"/>
    <tableColumn id="3" xr3:uid="{CEEB4901-92DB-4A27-885C-235DBA40B0F4}" name="Kolom2" dataDxfId="5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C736135-5FB7-427D-A3FE-D655A2B19F62}" name="Tabel11" displayName="Tabel11" ref="C36:H60" totalsRowShown="0" headerRowDxfId="56" dataDxfId="55">
  <autoFilter ref="C36:H60" xr:uid="{4CDBF021-B5FE-4034-86F0-B7A83A8747D4}"/>
  <tableColumns count="6">
    <tableColumn id="1" xr3:uid="{49521289-01F3-4DE7-8E4F-EE5D2AC82CD7}" name="Afspraak plannen" dataDxfId="54"/>
    <tableColumn id="2" xr3:uid="{64FD7229-42E2-4BF3-A575-56C808BAEAEC}" name="Kolom1" dataDxfId="53"/>
    <tableColumn id="4" xr3:uid="{40E0657B-05C3-4ABF-BBF7-2C384DCF7522}" name="Kolom12" dataDxfId="52"/>
    <tableColumn id="6" xr3:uid="{F72E196B-6CE4-4972-AA4F-1F965B20C82F}" name="Kolom122" dataDxfId="51"/>
    <tableColumn id="5" xr3:uid="{A0810486-12D6-45CE-B9CC-3601704C57A0}" name="Kolom13" dataDxfId="50"/>
    <tableColumn id="3" xr3:uid="{A075EFF7-47CC-4B3B-A37F-6F63F94F45C6}" name="Kolom2" dataDxfId="4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08C5E8F-CCBE-45BE-9E85-4A6610604506}" name="Tabel12" displayName="Tabel12" ref="C64:H71" totalsRowShown="0" headerRowDxfId="48" dataDxfId="47">
  <autoFilter ref="C64:H71" xr:uid="{083F03D7-D2C2-45BE-905E-B8CC8A66A055}"/>
  <tableColumns count="6">
    <tableColumn id="1" xr3:uid="{263865F4-23B5-4017-B6EE-EEEA9CF67128}" name="Reparatie uitvoeren" dataDxfId="46"/>
    <tableColumn id="2" xr3:uid="{05400A4B-DFA9-4B1D-8479-63EC61C1CDE8}" name="Kolom1" dataDxfId="45"/>
    <tableColumn id="4" xr3:uid="{E360C4BB-FEA8-4CAB-9607-7CE2437F0FD3}" name="Kolom12" dataDxfId="44"/>
    <tableColumn id="6" xr3:uid="{481959E4-B9BD-44F7-8251-BBD714ADB1F8}" name="Kolom122" dataDxfId="43"/>
    <tableColumn id="5" xr3:uid="{5C8A0989-A20D-4F99-B9BC-AA6C6B478D41}" name="Kolom13" dataDxfId="42"/>
    <tableColumn id="3" xr3:uid="{733F7325-45FE-46F9-A8EE-BBDED356BFCE}" name="Kolom2" dataDxfId="4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B1469B6-6F4D-434E-B243-C23A62B4B115}" name="Tabel13" displayName="Tabel13" ref="C75:H80" totalsRowShown="0" headerRowDxfId="40" dataDxfId="39">
  <autoFilter ref="C75:H80" xr:uid="{A032DA39-D554-453A-AF16-8B5AEF7A7C8E}"/>
  <tableColumns count="6">
    <tableColumn id="1" xr3:uid="{B8A7FED7-6756-4F27-BB6C-4EDCDC1D1765}" name="Overig" dataDxfId="38"/>
    <tableColumn id="2" xr3:uid="{D0FD0E1B-5F4B-4588-893F-C5184E264CF4}" name="Kolom1" dataDxfId="37"/>
    <tableColumn id="4" xr3:uid="{4AA3BE2D-0E18-4D8E-BA3C-B07AA3EA3948}" name="Kolom12" dataDxfId="36"/>
    <tableColumn id="6" xr3:uid="{818C9E11-6C0F-4811-9BCE-5AC87C1B1598}" name="Kolom122" dataDxfId="35"/>
    <tableColumn id="5" xr3:uid="{2572842E-9B41-4E84-AAB5-63F3EBD3D6B2}" name="Kolom13" dataDxfId="34"/>
    <tableColumn id="3" xr3:uid="{1F14BEDC-86D3-4CEA-8DAD-EDDEAF513BCC}" name="Kolom2" dataDxfId="3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9B73FF3-132C-476F-8EA0-3E8E92CE82CF}" name="Tabel14" displayName="Tabel14" ref="C84:H94" totalsRowShown="0" headerRowDxfId="32" dataDxfId="31">
  <autoFilter ref="C84:H94" xr:uid="{AC36DC40-C344-4DED-8C26-9884B05DF1AA}"/>
  <tableColumns count="6">
    <tableColumn id="1" xr3:uid="{F245F1F3-E8BB-416C-9496-81AF2B69C7D7}" name="Ontevredenheid" dataDxfId="30"/>
    <tableColumn id="2" xr3:uid="{B9B73176-1932-409F-B3FB-5E9334F39872}" name="Kolom1" dataDxfId="29"/>
    <tableColumn id="4" xr3:uid="{1EF46668-1686-4C36-94ED-F7F950F62C17}" name="Kolom12" dataDxfId="28"/>
    <tableColumn id="6" xr3:uid="{25D02665-6629-47A5-A542-5181B58A429A}" name="Kolom122" dataDxfId="27"/>
    <tableColumn id="5" xr3:uid="{5C201C26-F5E4-45AF-8BB4-68364FFBF9DA}" name="Kolom13" dataDxfId="26"/>
    <tableColumn id="3" xr3:uid="{3D6C305C-A3C4-48AC-8268-314CDD9F6084}" name="Kolom2" dataDxfId="2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6AB6E71-AB7F-409E-814C-B1A212741218}" name="Tabel15" displayName="Tabel15" ref="C98:H106" totalsRowShown="0" headerRowDxfId="24" dataDxfId="23">
  <autoFilter ref="C98:H106" xr:uid="{12A15716-C68C-4664-9C85-A8DCB785884E}"/>
  <tableColumns count="6">
    <tableColumn id="1" xr3:uid="{A4294A3D-10EF-4318-8790-2D78A319ADC3}" name="Woning en buurt" dataDxfId="22"/>
    <tableColumn id="2" xr3:uid="{F63F4663-3BCC-4265-B422-4EB51E9C3D23}" name="Kolom1" dataDxfId="21"/>
    <tableColumn id="4" xr3:uid="{AEC45444-9B9A-4707-9916-9C8828E13537}" name="Kolom12" dataDxfId="20"/>
    <tableColumn id="6" xr3:uid="{F0099368-1236-4AA6-A265-450E95422A9D}" name="Kolom122" dataDxfId="19"/>
    <tableColumn id="5" xr3:uid="{308050FD-316F-45F0-81D4-7336AB0C09DB}" name="Kolom13" dataDxfId="18"/>
    <tableColumn id="3" xr3:uid="{B5360B34-4DB2-4D9A-B274-699A1B5051A4}" name="Kolom2" dataDxfId="17"/>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05E5049-1AC9-4479-9392-FDC4C8DD758B}" name="Tabel9" displayName="Tabel9" ref="C11:H13" totalsRowShown="0" headerRowDxfId="16" dataDxfId="15">
  <autoFilter ref="C11:H13" xr:uid="{0E10677D-430F-47CF-BBD3-70387BEE4C58}">
    <filterColumn colId="5">
      <filters>
        <filter val="KWH's keuze"/>
      </filters>
    </filterColumn>
  </autoFilter>
  <tableColumns count="6">
    <tableColumn id="1" xr3:uid="{6E2E2D7F-2FF5-4407-A082-B66C10C04227}" name="Kolom3" dataDxfId="14"/>
    <tableColumn id="2" xr3:uid="{7CC4E574-C658-432E-946D-325C5A3558B3}" name="Kolom1" dataDxfId="13"/>
    <tableColumn id="8" xr3:uid="{8552DAC6-8F81-4CD3-8832-6D1BFADBCD42}" name="Kolom13" dataDxfId="12"/>
    <tableColumn id="9" xr3:uid="{2A86BE97-97B8-4C1D-BF50-AB0E7C2F6A37}" name="Kolom14" dataDxfId="11"/>
    <tableColumn id="7" xr3:uid="{A453BB90-FA1A-483B-804E-BA484699B843}" name="Kolom12" dataDxfId="10"/>
    <tableColumn id="3" xr3:uid="{63E08D50-1F12-4DE5-85D3-F7284911C1FF}" name="Kolom2" dataDxfId="9"/>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38799E61-A0D3-481F-9FA8-B40871A965DF}" name="Tabel16" displayName="Tabel16" ref="C110:H114" totalsRowShown="0" headerRowDxfId="8" dataDxfId="7" tableBorderDxfId="6">
  <autoFilter ref="C110:H114" xr:uid="{46274EF8-3D7B-4A57-82EE-EA835A3FC3CA}"/>
  <tableColumns count="6">
    <tableColumn id="1" xr3:uid="{4B7589CF-A0CF-4CEE-9857-98E9A86F0D70}" name="Kolom1" dataDxfId="5"/>
    <tableColumn id="2" xr3:uid="{162D60EA-41A5-42CC-9207-C6F7125B391B}" name="Kolom2" dataDxfId="4"/>
    <tableColumn id="3" xr3:uid="{C0BC3BF1-E1F2-4C52-A885-5459A1530E82}" name="Kolom3" dataDxfId="3"/>
    <tableColumn id="4" xr3:uid="{F3951C42-8D57-4DE1-8937-3FDFF7E14B6F}" name="Kolom4" dataDxfId="2"/>
    <tableColumn id="5" xr3:uid="{152E117F-9CB6-4191-A217-A0C6A108DBDE}" name="Kolom5" dataDxfId="1"/>
    <tableColumn id="6" xr3:uid="{E6824FDB-CBDB-4647-85C7-CD55BACDE211}" name="Kolom6" dataDxfId="0"/>
  </tableColumns>
  <tableStyleInfo showFirstColumn="0" showLastColumn="0" showRowStripes="1" showColumnStripes="0"/>
</table>
</file>

<file path=xl/theme/theme1.xml><?xml version="1.0" encoding="utf-8"?>
<a:theme xmlns:a="http://schemas.openxmlformats.org/drawingml/2006/main" name="Kantoorthema">
  <a:themeElements>
    <a:clrScheme name="KWH">
      <a:dk1>
        <a:sysClr val="windowText" lastClr="000000"/>
      </a:dk1>
      <a:lt1>
        <a:sysClr val="window" lastClr="FFFFFF"/>
      </a:lt1>
      <a:dk2>
        <a:srgbClr val="532E63"/>
      </a:dk2>
      <a:lt2>
        <a:srgbClr val="00AEEF"/>
      </a:lt2>
      <a:accent1>
        <a:srgbClr val="ED1556"/>
      </a:accent1>
      <a:accent2>
        <a:srgbClr val="358D42"/>
      </a:accent2>
      <a:accent3>
        <a:srgbClr val="B6D554"/>
      </a:accent3>
      <a:accent4>
        <a:srgbClr val="D71920"/>
      </a:accent4>
      <a:accent5>
        <a:srgbClr val="F79440"/>
      </a:accent5>
      <a:accent6>
        <a:srgbClr val="00679B"/>
      </a:accent6>
      <a:hlink>
        <a:srgbClr val="FFCD31"/>
      </a:hlink>
      <a:folHlink>
        <a:srgbClr val="00142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C3C31-FD7F-4946-A083-8F5F90F366EF}">
  <sheetPr codeName="Blad2"/>
  <dimension ref="A1:J115"/>
  <sheetViews>
    <sheetView showGridLines="0" tabSelected="1" topLeftCell="C1" zoomScaleNormal="100" workbookViewId="0">
      <selection activeCell="C1" sqref="C1:G1"/>
    </sheetView>
  </sheetViews>
  <sheetFormatPr defaultColWidth="9.42578125" defaultRowHeight="12.75" x14ac:dyDescent="0.2"/>
  <cols>
    <col min="1" max="2" width="4.28515625" style="7" hidden="1" customWidth="1"/>
    <col min="3" max="3" width="2.5703125" style="8" customWidth="1"/>
    <col min="4" max="4" width="171.5703125" style="8" customWidth="1"/>
    <col min="5" max="5" width="12.5703125" style="8" customWidth="1"/>
    <col min="6" max="6" width="4.7109375" style="8" hidden="1" customWidth="1"/>
    <col min="7" max="7" width="1" style="8" customWidth="1"/>
    <col min="8" max="8" width="10.42578125" style="8" hidden="1" customWidth="1"/>
    <col min="9" max="16384" width="9.42578125" style="8"/>
  </cols>
  <sheetData>
    <row r="1" spans="1:10" ht="39.950000000000003" customHeight="1" x14ac:dyDescent="0.2">
      <c r="C1" s="66" t="s">
        <v>432</v>
      </c>
      <c r="D1" s="66"/>
      <c r="E1" s="66"/>
      <c r="F1" s="66"/>
      <c r="G1" s="67"/>
    </row>
    <row r="2" spans="1:10" ht="8.1" customHeight="1" x14ac:dyDescent="0.2">
      <c r="C2" s="9"/>
      <c r="D2" s="10"/>
      <c r="E2" s="11"/>
      <c r="F2" s="11"/>
      <c r="G2" s="12"/>
    </row>
    <row r="3" spans="1:10" ht="20.100000000000001" customHeight="1" x14ac:dyDescent="0.2">
      <c r="C3" s="10" t="s">
        <v>433</v>
      </c>
      <c r="D3" s="10"/>
      <c r="E3" s="11"/>
      <c r="F3" s="11"/>
      <c r="G3" s="12"/>
    </row>
    <row r="4" spans="1:10" ht="20.100000000000001" customHeight="1" x14ac:dyDescent="0.2">
      <c r="C4" s="13" t="s">
        <v>434</v>
      </c>
      <c r="D4" s="13"/>
      <c r="E4" s="11"/>
      <c r="F4" s="11"/>
      <c r="G4" s="12"/>
    </row>
    <row r="5" spans="1:10" ht="20.100000000000001" customHeight="1" x14ac:dyDescent="0.2">
      <c r="C5" s="13" t="s">
        <v>435</v>
      </c>
      <c r="D5" s="13" t="s">
        <v>436</v>
      </c>
      <c r="E5" s="11"/>
      <c r="F5" s="11"/>
      <c r="G5" s="12"/>
    </row>
    <row r="6" spans="1:10" ht="20.100000000000001" customHeight="1" x14ac:dyDescent="0.2">
      <c r="C6" s="13" t="s">
        <v>437</v>
      </c>
      <c r="D6" s="13" t="s">
        <v>437</v>
      </c>
      <c r="E6" s="11"/>
      <c r="F6" s="11"/>
      <c r="G6" s="12"/>
    </row>
    <row r="7" spans="1:10" ht="20.100000000000001" customHeight="1" x14ac:dyDescent="0.2">
      <c r="C7" s="13" t="s">
        <v>438</v>
      </c>
      <c r="D7" s="13" t="s">
        <v>439</v>
      </c>
      <c r="E7" s="11"/>
      <c r="F7" s="11"/>
      <c r="G7" s="12"/>
    </row>
    <row r="8" spans="1:10" ht="11.1" customHeight="1" thickBot="1" x14ac:dyDescent="0.25">
      <c r="C8" s="68"/>
      <c r="D8" s="68"/>
      <c r="E8" s="68"/>
      <c r="F8" s="68"/>
      <c r="G8" s="14"/>
    </row>
    <row r="9" spans="1:10" ht="13.35" customHeight="1" thickBot="1" x14ac:dyDescent="0.25">
      <c r="G9" s="15"/>
    </row>
    <row r="10" spans="1:10" ht="22.5" customHeight="1" thickBot="1" x14ac:dyDescent="0.25">
      <c r="C10" s="69" t="s">
        <v>116</v>
      </c>
      <c r="D10" s="70"/>
      <c r="E10" s="16"/>
      <c r="F10" s="17" t="s">
        <v>367</v>
      </c>
      <c r="G10" s="18"/>
    </row>
    <row r="11" spans="1:10" s="24" customFormat="1" ht="12" hidden="1" customHeight="1" thickBot="1" x14ac:dyDescent="0.3">
      <c r="A11" s="19"/>
      <c r="B11" s="19"/>
      <c r="C11" s="20" t="s">
        <v>86</v>
      </c>
      <c r="D11" s="21" t="s">
        <v>84</v>
      </c>
      <c r="E11" s="21" t="s">
        <v>93</v>
      </c>
      <c r="F11" s="21" t="s">
        <v>94</v>
      </c>
      <c r="G11" s="22" t="s">
        <v>87</v>
      </c>
      <c r="H11" s="23" t="s">
        <v>85</v>
      </c>
    </row>
    <row r="12" spans="1:10" ht="65.25" thickTop="1" thickBot="1" x14ac:dyDescent="0.25">
      <c r="A12" s="7">
        <f>IF(C12="x",1,0)</f>
        <v>0</v>
      </c>
      <c r="B12" s="7" t="s">
        <v>117</v>
      </c>
      <c r="C12" s="4"/>
      <c r="D12" s="25" t="s">
        <v>429</v>
      </c>
      <c r="E12" s="26"/>
      <c r="F12" s="27" t="s">
        <v>117</v>
      </c>
      <c r="G12" s="28"/>
      <c r="H12" s="8" t="s">
        <v>81</v>
      </c>
      <c r="J12" s="29"/>
    </row>
    <row r="13" spans="1:10" ht="20.100000000000001" customHeight="1" thickTop="1" thickBot="1" x14ac:dyDescent="0.25">
      <c r="A13" s="7">
        <f>IF(C13="x",MAX(A$12:A12)+1,0)</f>
        <v>0</v>
      </c>
      <c r="B13" s="7" t="s">
        <v>118</v>
      </c>
      <c r="C13" s="4"/>
      <c r="D13" s="25" t="s">
        <v>325</v>
      </c>
      <c r="E13" s="26"/>
      <c r="F13" s="27" t="s">
        <v>369</v>
      </c>
      <c r="G13" s="30"/>
      <c r="H13" s="8" t="s">
        <v>81</v>
      </c>
    </row>
    <row r="14" spans="1:10" ht="20.25" customHeight="1" thickTop="1" thickBot="1" x14ac:dyDescent="0.25">
      <c r="C14" s="31"/>
      <c r="D14" s="32"/>
      <c r="E14" s="33"/>
      <c r="F14" s="33"/>
      <c r="G14" s="14"/>
    </row>
    <row r="15" spans="1:10" ht="13.5" thickBot="1" x14ac:dyDescent="0.25">
      <c r="C15" s="24"/>
      <c r="D15" s="34"/>
    </row>
    <row r="16" spans="1:10" ht="22.5" customHeight="1" thickBot="1" x14ac:dyDescent="0.25">
      <c r="C16" s="69" t="s">
        <v>119</v>
      </c>
      <c r="D16" s="70"/>
      <c r="E16" s="35"/>
      <c r="F16" s="35"/>
      <c r="G16" s="36"/>
    </row>
    <row r="17" spans="1:8" s="24" customFormat="1" ht="15" hidden="1" customHeight="1" thickBot="1" x14ac:dyDescent="0.25">
      <c r="A17" s="7">
        <f>IF(C17="x",MAX(A$12:A16)+1,0)</f>
        <v>0</v>
      </c>
      <c r="B17" s="19"/>
      <c r="C17" s="37" t="s">
        <v>86</v>
      </c>
      <c r="D17" s="38" t="s">
        <v>84</v>
      </c>
      <c r="E17" s="38" t="s">
        <v>93</v>
      </c>
      <c r="F17" s="38" t="s">
        <v>94</v>
      </c>
      <c r="G17" s="39" t="s">
        <v>87</v>
      </c>
      <c r="H17" s="40" t="s">
        <v>85</v>
      </c>
    </row>
    <row r="18" spans="1:8" s="24" customFormat="1" ht="20.100000000000001" customHeight="1" thickTop="1" thickBot="1" x14ac:dyDescent="0.25">
      <c r="A18" s="7">
        <f>IF(C18="x",MAX(A$12:A17)+1,0)</f>
        <v>0</v>
      </c>
      <c r="B18" s="19" t="s">
        <v>120</v>
      </c>
      <c r="C18" s="4"/>
      <c r="D18" s="25" t="s">
        <v>261</v>
      </c>
      <c r="E18" s="26"/>
      <c r="F18" s="41" t="s">
        <v>136</v>
      </c>
      <c r="G18" s="42"/>
      <c r="H18" s="24" t="s">
        <v>81</v>
      </c>
    </row>
    <row r="19" spans="1:8" s="24" customFormat="1" ht="20.100000000000001" customHeight="1" thickTop="1" thickBot="1" x14ac:dyDescent="0.25">
      <c r="A19" s="7">
        <f>IF(C19="x",MAX(A$12:A18)+1,0)</f>
        <v>0</v>
      </c>
      <c r="B19" s="19" t="s">
        <v>121</v>
      </c>
      <c r="C19" s="4"/>
      <c r="D19" s="43" t="s">
        <v>326</v>
      </c>
      <c r="E19" s="44"/>
      <c r="F19" s="45"/>
      <c r="G19" s="42"/>
      <c r="H19" s="24" t="s">
        <v>82</v>
      </c>
    </row>
    <row r="20" spans="1:8" s="24" customFormat="1" ht="20.100000000000001" customHeight="1" thickTop="1" thickBot="1" x14ac:dyDescent="0.25">
      <c r="A20" s="7">
        <f>IF(C20="x",MAX(A$12:A19)+1,0)</f>
        <v>0</v>
      </c>
      <c r="B20" s="19" t="s">
        <v>122</v>
      </c>
      <c r="C20" s="4"/>
      <c r="D20" s="43" t="s">
        <v>392</v>
      </c>
      <c r="E20" s="44"/>
      <c r="F20" s="45" t="s">
        <v>118</v>
      </c>
      <c r="G20" s="42"/>
      <c r="H20" s="24" t="s">
        <v>82</v>
      </c>
    </row>
    <row r="21" spans="1:8" s="24" customFormat="1" ht="20.100000000000001" customHeight="1" thickTop="1" thickBot="1" x14ac:dyDescent="0.25">
      <c r="A21" s="7">
        <f>IF(C21="x",MAX(A$12:A20)+1,0)</f>
        <v>0</v>
      </c>
      <c r="B21" s="19" t="s">
        <v>123</v>
      </c>
      <c r="C21" s="4"/>
      <c r="D21" s="43" t="s">
        <v>263</v>
      </c>
      <c r="E21" s="44"/>
      <c r="F21" s="45" t="s">
        <v>120</v>
      </c>
      <c r="G21" s="42"/>
      <c r="H21" s="24" t="s">
        <v>82</v>
      </c>
    </row>
    <row r="22" spans="1:8" s="24" customFormat="1" ht="20.100000000000001" customHeight="1" thickTop="1" thickBot="1" x14ac:dyDescent="0.25">
      <c r="A22" s="7">
        <f>IF(C22="x",MAX(A$12:A21)+1,0)</f>
        <v>0</v>
      </c>
      <c r="B22" s="19" t="s">
        <v>124</v>
      </c>
      <c r="C22" s="4"/>
      <c r="D22" s="43" t="s">
        <v>264</v>
      </c>
      <c r="E22" s="44"/>
      <c r="F22" s="45" t="s">
        <v>121</v>
      </c>
      <c r="G22" s="42"/>
      <c r="H22" s="24" t="s">
        <v>82</v>
      </c>
    </row>
    <row r="23" spans="1:8" s="24" customFormat="1" ht="20.100000000000001" customHeight="1" thickTop="1" thickBot="1" x14ac:dyDescent="0.25">
      <c r="A23" s="7">
        <f>IF(C23="x",MAX(A$12:A22)+1,0)</f>
        <v>0</v>
      </c>
      <c r="B23" s="19" t="s">
        <v>125</v>
      </c>
      <c r="C23" s="4"/>
      <c r="D23" s="43" t="s">
        <v>265</v>
      </c>
      <c r="E23" s="44"/>
      <c r="F23" s="45"/>
      <c r="G23" s="42"/>
      <c r="H23" s="24" t="s">
        <v>82</v>
      </c>
    </row>
    <row r="24" spans="1:8" s="24" customFormat="1" ht="20.100000000000001" customHeight="1" thickTop="1" thickBot="1" x14ac:dyDescent="0.25">
      <c r="A24" s="7">
        <f>IF(C24="x",MAX(A$12:A23)+1,0)</f>
        <v>0</v>
      </c>
      <c r="B24" s="19" t="s">
        <v>126</v>
      </c>
      <c r="C24" s="4"/>
      <c r="D24" s="43" t="s">
        <v>266</v>
      </c>
      <c r="E24" s="44"/>
      <c r="F24" s="45"/>
      <c r="G24" s="42"/>
      <c r="H24" s="24" t="s">
        <v>82</v>
      </c>
    </row>
    <row r="25" spans="1:8" s="24" customFormat="1" ht="20.100000000000001" customHeight="1" thickTop="1" thickBot="1" x14ac:dyDescent="0.25">
      <c r="A25" s="7">
        <f>IF(C25="x",MAX(A$12:A24)+1,0)</f>
        <v>0</v>
      </c>
      <c r="B25" s="19" t="s">
        <v>127</v>
      </c>
      <c r="C25" s="4"/>
      <c r="D25" s="43" t="s">
        <v>267</v>
      </c>
      <c r="E25" s="44"/>
      <c r="F25" s="45"/>
      <c r="G25" s="42"/>
      <c r="H25" s="24" t="s">
        <v>82</v>
      </c>
    </row>
    <row r="26" spans="1:8" s="24" customFormat="1" ht="20.100000000000001" customHeight="1" thickTop="1" thickBot="1" x14ac:dyDescent="0.25">
      <c r="A26" s="7">
        <f>IF(C26="x",MAX(A$12:A25)+1,0)</f>
        <v>0</v>
      </c>
      <c r="B26" s="19" t="s">
        <v>128</v>
      </c>
      <c r="C26" s="4"/>
      <c r="D26" s="25" t="s">
        <v>268</v>
      </c>
      <c r="E26" s="26"/>
      <c r="F26" s="41" t="s">
        <v>122</v>
      </c>
      <c r="G26" s="42"/>
      <c r="H26" s="24" t="s">
        <v>81</v>
      </c>
    </row>
    <row r="27" spans="1:8" s="24" customFormat="1" ht="20.100000000000001" customHeight="1" thickTop="1" thickBot="1" x14ac:dyDescent="0.25">
      <c r="A27" s="7">
        <f>IF(C27="x",MAX(A$12:A26)+1,0)</f>
        <v>0</v>
      </c>
      <c r="B27" s="19" t="s">
        <v>129</v>
      </c>
      <c r="C27" s="4"/>
      <c r="D27" s="43" t="s">
        <v>393</v>
      </c>
      <c r="E27" s="44"/>
      <c r="F27" s="45"/>
      <c r="G27" s="42"/>
      <c r="H27" s="24" t="s">
        <v>82</v>
      </c>
    </row>
    <row r="28" spans="1:8" s="24" customFormat="1" ht="20.100000000000001" customHeight="1" thickTop="1" thickBot="1" x14ac:dyDescent="0.25">
      <c r="A28" s="7">
        <f>IF(C28="x",MAX(A$12:A27)+1,0)</f>
        <v>0</v>
      </c>
      <c r="B28" s="19" t="s">
        <v>130</v>
      </c>
      <c r="C28" s="4"/>
      <c r="D28" s="43" t="s">
        <v>270</v>
      </c>
      <c r="E28" s="44"/>
      <c r="F28" s="45"/>
      <c r="G28" s="42"/>
      <c r="H28" s="24" t="s">
        <v>82</v>
      </c>
    </row>
    <row r="29" spans="1:8" s="24" customFormat="1" ht="20.100000000000001" customHeight="1" thickTop="1" thickBot="1" x14ac:dyDescent="0.25">
      <c r="A29" s="7">
        <f>IF(C29="x",MAX(A$12:A28)+1,0)</f>
        <v>0</v>
      </c>
      <c r="B29" s="19" t="s">
        <v>131</v>
      </c>
      <c r="C29" s="4"/>
      <c r="D29" s="43" t="s">
        <v>327</v>
      </c>
      <c r="E29" s="44"/>
      <c r="F29" s="45"/>
      <c r="G29" s="42"/>
      <c r="H29" s="24" t="s">
        <v>82</v>
      </c>
    </row>
    <row r="30" spans="1:8" s="24" customFormat="1" ht="20.100000000000001" customHeight="1" thickTop="1" thickBot="1" x14ac:dyDescent="0.25">
      <c r="A30" s="7">
        <f>IF(C30="x",MAX(A$12:A29)+1,0)</f>
        <v>0</v>
      </c>
      <c r="B30" s="19" t="s">
        <v>132</v>
      </c>
      <c r="C30" s="4"/>
      <c r="D30" s="43" t="s">
        <v>271</v>
      </c>
      <c r="E30" s="44"/>
      <c r="F30" s="45"/>
      <c r="G30" s="42"/>
      <c r="H30" s="24" t="s">
        <v>82</v>
      </c>
    </row>
    <row r="31" spans="1:8" s="24" customFormat="1" ht="20.100000000000001" customHeight="1" thickTop="1" thickBot="1" x14ac:dyDescent="0.25">
      <c r="A31" s="7">
        <f>IF(C31="x",MAX(A$12:A30)+1,0)</f>
        <v>0</v>
      </c>
      <c r="B31" s="19" t="s">
        <v>133</v>
      </c>
      <c r="C31" s="4"/>
      <c r="D31" s="43" t="s">
        <v>328</v>
      </c>
      <c r="E31" s="44"/>
      <c r="F31" s="45"/>
      <c r="G31" s="42"/>
      <c r="H31" s="24" t="s">
        <v>82</v>
      </c>
    </row>
    <row r="32" spans="1:8" s="24" customFormat="1" ht="20.100000000000001" customHeight="1" thickTop="1" thickBot="1" x14ac:dyDescent="0.25">
      <c r="A32" s="7">
        <f>IF(C32="x",MAX(A$12:A31)+1,0)</f>
        <v>0</v>
      </c>
      <c r="B32" s="19" t="s">
        <v>194</v>
      </c>
      <c r="C32" s="4"/>
      <c r="D32" s="43" t="s">
        <v>272</v>
      </c>
      <c r="E32" s="44"/>
      <c r="F32" s="45"/>
      <c r="G32" s="42"/>
      <c r="H32" s="24" t="s">
        <v>82</v>
      </c>
    </row>
    <row r="33" spans="1:8" s="24" customFormat="1" ht="20.100000000000001" customHeight="1" thickTop="1" thickBot="1" x14ac:dyDescent="0.25">
      <c r="A33" s="7"/>
      <c r="B33" s="19"/>
      <c r="C33" s="31"/>
      <c r="D33" s="32"/>
      <c r="E33" s="46"/>
      <c r="F33" s="47"/>
      <c r="G33" s="48"/>
    </row>
    <row r="34" spans="1:8" ht="13.5" thickBot="1" x14ac:dyDescent="0.25">
      <c r="C34" s="24"/>
      <c r="D34" s="24"/>
      <c r="F34" s="7"/>
    </row>
    <row r="35" spans="1:8" ht="22.5" customHeight="1" thickBot="1" x14ac:dyDescent="0.25">
      <c r="C35" s="69" t="s">
        <v>135</v>
      </c>
      <c r="D35" s="70"/>
      <c r="E35" s="35"/>
      <c r="F35" s="49"/>
      <c r="G35" s="36"/>
    </row>
    <row r="36" spans="1:8" s="24" customFormat="1" ht="14.25" hidden="1" customHeight="1" thickBot="1" x14ac:dyDescent="0.25">
      <c r="A36" s="7">
        <f>IF(C36="x",MAX(A$12:A35)+1,0)</f>
        <v>0</v>
      </c>
      <c r="B36" s="19"/>
      <c r="C36" s="50" t="s">
        <v>10</v>
      </c>
      <c r="D36" s="24" t="s">
        <v>84</v>
      </c>
      <c r="E36" s="13" t="s">
        <v>87</v>
      </c>
      <c r="F36" s="51" t="s">
        <v>95</v>
      </c>
      <c r="G36" s="52" t="s">
        <v>93</v>
      </c>
      <c r="H36" s="24" t="s">
        <v>85</v>
      </c>
    </row>
    <row r="37" spans="1:8" s="24" customFormat="1" ht="20.100000000000001" customHeight="1" thickTop="1" thickBot="1" x14ac:dyDescent="0.25">
      <c r="A37" s="7">
        <f>IF(C37="x",MAX(A$12:A36)+1,0)</f>
        <v>0</v>
      </c>
      <c r="B37" s="7" t="s">
        <v>134</v>
      </c>
      <c r="C37" s="4"/>
      <c r="D37" s="25" t="s">
        <v>394</v>
      </c>
      <c r="E37" s="26"/>
      <c r="F37" s="27" t="s">
        <v>370</v>
      </c>
      <c r="G37" s="42"/>
      <c r="H37" s="24" t="s">
        <v>81</v>
      </c>
    </row>
    <row r="38" spans="1:8" s="24" customFormat="1" ht="20.100000000000001" customHeight="1" thickTop="1" thickBot="1" x14ac:dyDescent="0.25">
      <c r="A38" s="7">
        <f>IF(C38="x",MAX(A$12:A37)+1,0)</f>
        <v>0</v>
      </c>
      <c r="B38" s="7" t="s">
        <v>136</v>
      </c>
      <c r="C38" s="4"/>
      <c r="D38" s="53" t="s">
        <v>329</v>
      </c>
      <c r="E38" s="44"/>
      <c r="F38" s="45"/>
      <c r="G38" s="42"/>
      <c r="H38" s="24" t="s">
        <v>82</v>
      </c>
    </row>
    <row r="39" spans="1:8" s="24" customFormat="1" ht="20.100000000000001" customHeight="1" thickTop="1" thickBot="1" x14ac:dyDescent="0.25">
      <c r="A39" s="7">
        <f>IF(C39="x",MAX(A$12:A38)+1,0)</f>
        <v>0</v>
      </c>
      <c r="B39" s="7" t="s">
        <v>137</v>
      </c>
      <c r="C39" s="4"/>
      <c r="D39" s="25" t="s">
        <v>274</v>
      </c>
      <c r="E39" s="26"/>
      <c r="F39" s="41" t="s">
        <v>123</v>
      </c>
      <c r="G39" s="42"/>
      <c r="H39" s="24" t="s">
        <v>81</v>
      </c>
    </row>
    <row r="40" spans="1:8" s="24" customFormat="1" ht="20.100000000000001" customHeight="1" thickTop="1" thickBot="1" x14ac:dyDescent="0.25">
      <c r="A40" s="7">
        <f>IF(C40="x",MAX(A$12:A39)+1,0)</f>
        <v>0</v>
      </c>
      <c r="B40" s="7" t="s">
        <v>138</v>
      </c>
      <c r="C40" s="4"/>
      <c r="D40" s="25" t="s">
        <v>330</v>
      </c>
      <c r="E40" s="26"/>
      <c r="F40" s="41"/>
      <c r="G40" s="42"/>
      <c r="H40" s="24" t="s">
        <v>81</v>
      </c>
    </row>
    <row r="41" spans="1:8" s="24" customFormat="1" ht="20.100000000000001" customHeight="1" thickTop="1" thickBot="1" x14ac:dyDescent="0.25">
      <c r="A41" s="7">
        <f>IF(C41="x",MAX(A$12:A40)+1,0)</f>
        <v>0</v>
      </c>
      <c r="B41" s="7" t="s">
        <v>139</v>
      </c>
      <c r="C41" s="4"/>
      <c r="D41" s="53" t="s">
        <v>275</v>
      </c>
      <c r="E41" s="44"/>
      <c r="F41" s="45"/>
      <c r="G41" s="42"/>
      <c r="H41" s="24" t="s">
        <v>82</v>
      </c>
    </row>
    <row r="42" spans="1:8" s="24" customFormat="1" ht="20.100000000000001" customHeight="1" thickTop="1" thickBot="1" x14ac:dyDescent="0.25">
      <c r="A42" s="7">
        <f>IF(C42="x",MAX(A$12:A41)+1,0)</f>
        <v>0</v>
      </c>
      <c r="B42" s="7" t="s">
        <v>140</v>
      </c>
      <c r="C42" s="4"/>
      <c r="D42" s="53" t="s">
        <v>331</v>
      </c>
      <c r="E42" s="44"/>
      <c r="F42" s="45"/>
      <c r="G42" s="42"/>
      <c r="H42" s="24" t="s">
        <v>82</v>
      </c>
    </row>
    <row r="43" spans="1:8" s="24" customFormat="1" ht="20.100000000000001" customHeight="1" thickTop="1" thickBot="1" x14ac:dyDescent="0.25">
      <c r="A43" s="7">
        <f>IF(C43="x",MAX(A$12:A42)+1,0)</f>
        <v>0</v>
      </c>
      <c r="B43" s="7" t="s">
        <v>141</v>
      </c>
      <c r="C43" s="4"/>
      <c r="D43" s="53" t="s">
        <v>276</v>
      </c>
      <c r="E43" s="44"/>
      <c r="F43" s="45"/>
      <c r="G43" s="42"/>
      <c r="H43" s="24" t="s">
        <v>82</v>
      </c>
    </row>
    <row r="44" spans="1:8" s="24" customFormat="1" ht="20.100000000000001" customHeight="1" thickTop="1" thickBot="1" x14ac:dyDescent="0.25">
      <c r="A44" s="7">
        <f>IF(C44="x",MAX(A$12:A43)+1,0)</f>
        <v>0</v>
      </c>
      <c r="B44" s="7" t="s">
        <v>142</v>
      </c>
      <c r="C44" s="4"/>
      <c r="D44" s="53" t="s">
        <v>332</v>
      </c>
      <c r="E44" s="44"/>
      <c r="F44" s="45"/>
      <c r="G44" s="42"/>
      <c r="H44" s="24" t="s">
        <v>82</v>
      </c>
    </row>
    <row r="45" spans="1:8" s="24" customFormat="1" ht="20.100000000000001" customHeight="1" thickTop="1" thickBot="1" x14ac:dyDescent="0.25">
      <c r="A45" s="7">
        <f>IF(C45="x",MAX(A$12:A44)+1,0)</f>
        <v>0</v>
      </c>
      <c r="B45" s="7" t="s">
        <v>143</v>
      </c>
      <c r="C45" s="4"/>
      <c r="D45" s="53" t="s">
        <v>277</v>
      </c>
      <c r="E45" s="44"/>
      <c r="F45" s="45"/>
      <c r="G45" s="42"/>
      <c r="H45" s="24" t="s">
        <v>82</v>
      </c>
    </row>
    <row r="46" spans="1:8" s="24" customFormat="1" ht="20.100000000000001" customHeight="1" thickTop="1" thickBot="1" x14ac:dyDescent="0.25">
      <c r="A46" s="7">
        <f>IF(C46="x",MAX(A$12:A45)+1,0)</f>
        <v>0</v>
      </c>
      <c r="B46" s="7" t="s">
        <v>144</v>
      </c>
      <c r="C46" s="4"/>
      <c r="D46" s="53" t="s">
        <v>333</v>
      </c>
      <c r="E46" s="44"/>
      <c r="F46" s="45"/>
      <c r="G46" s="42"/>
      <c r="H46" s="24" t="s">
        <v>82</v>
      </c>
    </row>
    <row r="47" spans="1:8" s="24" customFormat="1" ht="20.100000000000001" customHeight="1" thickTop="1" thickBot="1" x14ac:dyDescent="0.25">
      <c r="A47" s="7">
        <f>IF(C47="x",MAX(A$12:A46)+1,0)</f>
        <v>0</v>
      </c>
      <c r="B47" s="7" t="s">
        <v>145</v>
      </c>
      <c r="C47" s="4"/>
      <c r="D47" s="53" t="s">
        <v>278</v>
      </c>
      <c r="E47" s="44"/>
      <c r="F47" s="45"/>
      <c r="G47" s="42"/>
      <c r="H47" s="24" t="s">
        <v>82</v>
      </c>
    </row>
    <row r="48" spans="1:8" s="24" customFormat="1" ht="20.100000000000001" customHeight="1" thickTop="1" thickBot="1" x14ac:dyDescent="0.25">
      <c r="A48" s="7">
        <f>IF(C48="x",MAX(A$12:A47)+1,0)</f>
        <v>0</v>
      </c>
      <c r="B48" s="7" t="s">
        <v>146</v>
      </c>
      <c r="C48" s="4"/>
      <c r="D48" s="53" t="s">
        <v>334</v>
      </c>
      <c r="E48" s="44"/>
      <c r="F48" s="45"/>
      <c r="G48" s="42"/>
      <c r="H48" s="24" t="s">
        <v>82</v>
      </c>
    </row>
    <row r="49" spans="1:8" s="24" customFormat="1" ht="20.100000000000001" customHeight="1" thickTop="1" thickBot="1" x14ac:dyDescent="0.25">
      <c r="A49" s="7">
        <f>IF(C49="x",MAX(A$12:A48)+1,0)</f>
        <v>0</v>
      </c>
      <c r="B49" s="7" t="s">
        <v>147</v>
      </c>
      <c r="C49" s="4"/>
      <c r="D49" s="25" t="s">
        <v>279</v>
      </c>
      <c r="E49" s="26"/>
      <c r="F49" s="41"/>
      <c r="G49" s="42"/>
      <c r="H49" s="24" t="s">
        <v>81</v>
      </c>
    </row>
    <row r="50" spans="1:8" s="24" customFormat="1" ht="20.100000000000001" customHeight="1" thickTop="1" thickBot="1" x14ac:dyDescent="0.25">
      <c r="A50" s="7">
        <f>IF(C50="x",MAX(A$12:A49)+1,0)</f>
        <v>0</v>
      </c>
      <c r="B50" s="7" t="s">
        <v>148</v>
      </c>
      <c r="C50" s="4"/>
      <c r="D50" s="25" t="s">
        <v>280</v>
      </c>
      <c r="E50" s="26"/>
      <c r="F50" s="41" t="s">
        <v>371</v>
      </c>
      <c r="G50" s="42"/>
      <c r="H50" s="24" t="s">
        <v>81</v>
      </c>
    </row>
    <row r="51" spans="1:8" s="24" customFormat="1" ht="20.100000000000001" customHeight="1" thickTop="1" thickBot="1" x14ac:dyDescent="0.25">
      <c r="A51" s="7">
        <f>IF(C51="x",MAX(A$12:A50)+1,0)</f>
        <v>0</v>
      </c>
      <c r="B51" s="7" t="s">
        <v>149</v>
      </c>
      <c r="C51" s="4"/>
      <c r="D51" s="25" t="s">
        <v>281</v>
      </c>
      <c r="E51" s="26"/>
      <c r="F51" s="41" t="s">
        <v>368</v>
      </c>
      <c r="G51" s="42"/>
      <c r="H51" s="24" t="s">
        <v>81</v>
      </c>
    </row>
    <row r="52" spans="1:8" s="24" customFormat="1" ht="30" customHeight="1" thickTop="1" thickBot="1" x14ac:dyDescent="0.25">
      <c r="A52" s="7">
        <f>IF(C52="x",MAX(A$12:A51)+1,0)</f>
        <v>0</v>
      </c>
      <c r="B52" s="7" t="s">
        <v>150</v>
      </c>
      <c r="C52" s="4"/>
      <c r="D52" s="53" t="s">
        <v>282</v>
      </c>
      <c r="E52" s="44"/>
      <c r="F52" s="45" t="s">
        <v>134</v>
      </c>
      <c r="G52" s="42"/>
      <c r="H52" s="24" t="s">
        <v>82</v>
      </c>
    </row>
    <row r="53" spans="1:8" s="24" customFormat="1" ht="20.100000000000001" customHeight="1" thickTop="1" thickBot="1" x14ac:dyDescent="0.25">
      <c r="A53" s="7">
        <f>IF(C53="x",MAX(A$12:A52)+1,0)</f>
        <v>0</v>
      </c>
      <c r="B53" s="7" t="s">
        <v>151</v>
      </c>
      <c r="C53" s="4"/>
      <c r="D53" s="53" t="s">
        <v>283</v>
      </c>
      <c r="E53" s="44"/>
      <c r="F53" s="45"/>
      <c r="G53" s="42"/>
      <c r="H53" s="24" t="s">
        <v>82</v>
      </c>
    </row>
    <row r="54" spans="1:8" s="24" customFormat="1" ht="20.100000000000001" customHeight="1" thickTop="1" thickBot="1" x14ac:dyDescent="0.25">
      <c r="A54" s="7">
        <f>IF(C54="x",MAX(A$12:A53)+1,0)</f>
        <v>0</v>
      </c>
      <c r="B54" s="7" t="s">
        <v>152</v>
      </c>
      <c r="C54" s="4"/>
      <c r="D54" s="53" t="s">
        <v>270</v>
      </c>
      <c r="E54" s="44"/>
      <c r="F54" s="45"/>
      <c r="G54" s="42"/>
      <c r="H54" s="24" t="s">
        <v>82</v>
      </c>
    </row>
    <row r="55" spans="1:8" s="24" customFormat="1" ht="20.100000000000001" customHeight="1" thickTop="1" thickBot="1" x14ac:dyDescent="0.25">
      <c r="A55" s="7">
        <f>IF(C55="x",MAX(A$12:A54)+1,0)</f>
        <v>0</v>
      </c>
      <c r="B55" s="7" t="s">
        <v>153</v>
      </c>
      <c r="C55" s="4"/>
      <c r="D55" s="53" t="s">
        <v>335</v>
      </c>
      <c r="E55" s="44"/>
      <c r="F55" s="45"/>
      <c r="G55" s="42"/>
      <c r="H55" s="24" t="s">
        <v>82</v>
      </c>
    </row>
    <row r="56" spans="1:8" s="24" customFormat="1" ht="20.100000000000001" customHeight="1" thickTop="1" thickBot="1" x14ac:dyDescent="0.25">
      <c r="A56" s="7">
        <f>IF(C56="x",MAX(A$12:A55)+1,0)</f>
        <v>0</v>
      </c>
      <c r="B56" s="7" t="s">
        <v>154</v>
      </c>
      <c r="C56" s="4"/>
      <c r="D56" s="53" t="s">
        <v>284</v>
      </c>
      <c r="E56" s="44"/>
      <c r="F56" s="45"/>
      <c r="G56" s="42"/>
      <c r="H56" s="24" t="s">
        <v>82</v>
      </c>
    </row>
    <row r="57" spans="1:8" s="24" customFormat="1" ht="19.899999999999999" customHeight="1" thickTop="1" thickBot="1" x14ac:dyDescent="0.25">
      <c r="A57" s="7">
        <f>IF(C57="x",MAX(A$12:A56)+1,0)</f>
        <v>0</v>
      </c>
      <c r="B57" s="7" t="s">
        <v>155</v>
      </c>
      <c r="C57" s="4"/>
      <c r="D57" s="53" t="s">
        <v>336</v>
      </c>
      <c r="E57" s="44"/>
      <c r="F57" s="45"/>
      <c r="G57" s="42"/>
      <c r="H57" s="24" t="s">
        <v>82</v>
      </c>
    </row>
    <row r="58" spans="1:8" s="24" customFormat="1" ht="20.100000000000001" customHeight="1" thickTop="1" thickBot="1" x14ac:dyDescent="0.25">
      <c r="A58" s="7">
        <f>IF(C58="x",MAX(A$12:A57)+1,0)</f>
        <v>0</v>
      </c>
      <c r="B58" s="7" t="s">
        <v>156</v>
      </c>
      <c r="C58" s="4"/>
      <c r="D58" s="53" t="s">
        <v>285</v>
      </c>
      <c r="E58" s="44"/>
      <c r="F58" s="45"/>
      <c r="G58" s="42"/>
      <c r="H58" s="24" t="s">
        <v>82</v>
      </c>
    </row>
    <row r="59" spans="1:8" s="24" customFormat="1" ht="20.100000000000001" customHeight="1" thickTop="1" thickBot="1" x14ac:dyDescent="0.25">
      <c r="A59" s="7">
        <f>IF(C59="x",MAX(A$12:A58)+1,0)</f>
        <v>0</v>
      </c>
      <c r="B59" s="7" t="s">
        <v>157</v>
      </c>
      <c r="C59" s="4"/>
      <c r="D59" s="25" t="s">
        <v>395</v>
      </c>
      <c r="E59" s="26"/>
      <c r="F59" s="41" t="s">
        <v>139</v>
      </c>
      <c r="G59" s="42"/>
      <c r="H59" s="24" t="s">
        <v>81</v>
      </c>
    </row>
    <row r="60" spans="1:8" s="24" customFormat="1" ht="20.100000000000001" customHeight="1" thickTop="1" thickBot="1" x14ac:dyDescent="0.25">
      <c r="A60" s="7">
        <f>IF(C60="x",MAX(A$12:A59)+1,0)</f>
        <v>0</v>
      </c>
      <c r="B60" s="7" t="s">
        <v>158</v>
      </c>
      <c r="C60" s="4"/>
      <c r="D60" s="25" t="s">
        <v>396</v>
      </c>
      <c r="E60" s="26"/>
      <c r="F60" s="41"/>
      <c r="G60" s="42"/>
      <c r="H60" s="24" t="s">
        <v>81</v>
      </c>
    </row>
    <row r="61" spans="1:8" ht="20.100000000000001" customHeight="1" thickTop="1" thickBot="1" x14ac:dyDescent="0.25">
      <c r="C61" s="31"/>
      <c r="D61" s="32"/>
      <c r="E61" s="54"/>
      <c r="F61" s="55"/>
      <c r="G61" s="56"/>
    </row>
    <row r="62" spans="1:8" ht="13.5" thickBot="1" x14ac:dyDescent="0.25">
      <c r="C62" s="24"/>
      <c r="D62" s="24"/>
      <c r="F62" s="7"/>
    </row>
    <row r="63" spans="1:8" ht="22.5" customHeight="1" thickBot="1" x14ac:dyDescent="0.25">
      <c r="C63" s="69" t="s">
        <v>160</v>
      </c>
      <c r="D63" s="70"/>
      <c r="E63" s="35"/>
      <c r="F63" s="49"/>
      <c r="G63" s="36"/>
    </row>
    <row r="64" spans="1:8" s="24" customFormat="1" ht="20.25" hidden="1" customHeight="1" thickBot="1" x14ac:dyDescent="0.25">
      <c r="A64" s="7">
        <f>IF(C64="x",MAX(A$12:A63)+1,0)</f>
        <v>0</v>
      </c>
      <c r="B64" s="19"/>
      <c r="C64" s="50" t="s">
        <v>11</v>
      </c>
      <c r="D64" s="24" t="s">
        <v>84</v>
      </c>
      <c r="E64" s="57" t="s">
        <v>87</v>
      </c>
      <c r="F64" s="19" t="s">
        <v>95</v>
      </c>
      <c r="G64" s="24" t="s">
        <v>93</v>
      </c>
      <c r="H64" s="24" t="s">
        <v>85</v>
      </c>
    </row>
    <row r="65" spans="1:8" ht="20.100000000000001" customHeight="1" thickTop="1" thickBot="1" x14ac:dyDescent="0.25">
      <c r="A65" s="7">
        <f>IF(C65="x",MAX(A$12:A64)+1,0)</f>
        <v>0</v>
      </c>
      <c r="B65" s="7" t="s">
        <v>159</v>
      </c>
      <c r="C65" s="4"/>
      <c r="D65" s="25" t="s">
        <v>425</v>
      </c>
      <c r="E65" s="26"/>
      <c r="F65" s="41" t="s">
        <v>124</v>
      </c>
      <c r="G65" s="30"/>
      <c r="H65" s="24" t="s">
        <v>81</v>
      </c>
    </row>
    <row r="66" spans="1:8" ht="20.100000000000001" customHeight="1" thickTop="1" thickBot="1" x14ac:dyDescent="0.25">
      <c r="A66" s="7">
        <f>IF(C66="x",MAX(A$12:A65)+1,0)</f>
        <v>0</v>
      </c>
      <c r="B66" s="7" t="s">
        <v>161</v>
      </c>
      <c r="C66" s="4"/>
      <c r="D66" s="53" t="s">
        <v>338</v>
      </c>
      <c r="E66" s="44"/>
      <c r="F66" s="45"/>
      <c r="G66" s="30"/>
      <c r="H66" s="8" t="s">
        <v>82</v>
      </c>
    </row>
    <row r="67" spans="1:8" ht="20.100000000000001" customHeight="1" thickTop="1" thickBot="1" x14ac:dyDescent="0.25">
      <c r="A67" s="7">
        <f>IF(C67="x",MAX(A$12:A66)+1,0)</f>
        <v>0</v>
      </c>
      <c r="B67" s="7" t="s">
        <v>162</v>
      </c>
      <c r="C67" s="4"/>
      <c r="D67" s="25" t="s">
        <v>288</v>
      </c>
      <c r="E67" s="26"/>
      <c r="F67" s="41"/>
      <c r="G67" s="30"/>
      <c r="H67" s="24" t="s">
        <v>81</v>
      </c>
    </row>
    <row r="68" spans="1:8" ht="20.100000000000001" customHeight="1" thickTop="1" thickBot="1" x14ac:dyDescent="0.25">
      <c r="A68" s="7">
        <f>IF(C68="x",MAX(A$12:A67)+1,0)</f>
        <v>0</v>
      </c>
      <c r="B68" s="7" t="s">
        <v>163</v>
      </c>
      <c r="C68" s="4"/>
      <c r="D68" s="25" t="s">
        <v>289</v>
      </c>
      <c r="E68" s="26"/>
      <c r="F68" s="41"/>
      <c r="G68" s="30"/>
      <c r="H68" s="24" t="s">
        <v>81</v>
      </c>
    </row>
    <row r="69" spans="1:8" ht="20.100000000000001" customHeight="1" thickTop="1" thickBot="1" x14ac:dyDescent="0.25">
      <c r="A69" s="7">
        <f>IF(C69="x",MAX(A$12:A68)+1,0)</f>
        <v>0</v>
      </c>
      <c r="B69" s="7" t="s">
        <v>164</v>
      </c>
      <c r="C69" s="4"/>
      <c r="D69" s="53" t="s">
        <v>339</v>
      </c>
      <c r="E69" s="44"/>
      <c r="F69" s="45"/>
      <c r="G69" s="30"/>
      <c r="H69" s="8" t="s">
        <v>82</v>
      </c>
    </row>
    <row r="70" spans="1:8" ht="20.100000000000001" customHeight="1" thickTop="1" thickBot="1" x14ac:dyDescent="0.25">
      <c r="A70" s="7">
        <f>IF(C70="x",MAX(A$12:A69)+1,0)</f>
        <v>0</v>
      </c>
      <c r="B70" s="7" t="s">
        <v>165</v>
      </c>
      <c r="C70" s="4"/>
      <c r="D70" s="53" t="s">
        <v>290</v>
      </c>
      <c r="E70" s="44"/>
      <c r="F70" s="45" t="s">
        <v>372</v>
      </c>
      <c r="G70" s="30"/>
      <c r="H70" s="8" t="s">
        <v>82</v>
      </c>
    </row>
    <row r="71" spans="1:8" ht="20.100000000000001" customHeight="1" thickTop="1" thickBot="1" x14ac:dyDescent="0.25">
      <c r="A71" s="7">
        <f>IF(C71="x",MAX(A$12:A70)+1,0)</f>
        <v>0</v>
      </c>
      <c r="B71" s="7" t="s">
        <v>166</v>
      </c>
      <c r="C71" s="4"/>
      <c r="D71" s="53" t="s">
        <v>291</v>
      </c>
      <c r="E71" s="44"/>
      <c r="F71" s="45"/>
      <c r="G71" s="30"/>
      <c r="H71" s="8" t="s">
        <v>82</v>
      </c>
    </row>
    <row r="72" spans="1:8" ht="20.100000000000001" customHeight="1" thickTop="1" thickBot="1" x14ac:dyDescent="0.25">
      <c r="C72" s="31"/>
      <c r="D72" s="32"/>
      <c r="E72" s="54"/>
      <c r="F72" s="55"/>
      <c r="G72" s="56"/>
    </row>
    <row r="73" spans="1:8" ht="13.5" thickBot="1" x14ac:dyDescent="0.25">
      <c r="C73" s="24"/>
      <c r="D73" s="24"/>
      <c r="F73" s="7"/>
    </row>
    <row r="74" spans="1:8" ht="22.5" customHeight="1" thickBot="1" x14ac:dyDescent="0.25">
      <c r="C74" s="69" t="s">
        <v>83</v>
      </c>
      <c r="D74" s="70"/>
      <c r="E74" s="35"/>
      <c r="F74" s="49"/>
      <c r="G74" s="36"/>
    </row>
    <row r="75" spans="1:8" s="24" customFormat="1" ht="22.5" hidden="1" customHeight="1" thickBot="1" x14ac:dyDescent="0.25">
      <c r="A75" s="7">
        <f>IF(C75="x",MAX(A$12:A74)+1,0)</f>
        <v>0</v>
      </c>
      <c r="B75" s="19"/>
      <c r="C75" s="58" t="s">
        <v>83</v>
      </c>
      <c r="D75" s="13" t="s">
        <v>84</v>
      </c>
      <c r="E75" s="52" t="s">
        <v>87</v>
      </c>
      <c r="F75" s="51" t="s">
        <v>95</v>
      </c>
      <c r="G75" s="13" t="s">
        <v>93</v>
      </c>
      <c r="H75" s="24" t="s">
        <v>85</v>
      </c>
    </row>
    <row r="76" spans="1:8" s="24" customFormat="1" ht="39.75" thickTop="1" thickBot="1" x14ac:dyDescent="0.25">
      <c r="A76" s="7">
        <f>IF(C76="x",MAX(A$12:A75)+1,0)</f>
        <v>0</v>
      </c>
      <c r="B76" s="19" t="s">
        <v>167</v>
      </c>
      <c r="C76" s="4"/>
      <c r="D76" s="25" t="s">
        <v>430</v>
      </c>
      <c r="E76" s="26"/>
      <c r="F76" s="41" t="s">
        <v>194</v>
      </c>
      <c r="G76" s="42"/>
      <c r="H76" s="24" t="s">
        <v>81</v>
      </c>
    </row>
    <row r="77" spans="1:8" s="24" customFormat="1" ht="39.75" thickTop="1" thickBot="1" x14ac:dyDescent="0.25">
      <c r="A77" s="7">
        <f>IF(C77="x",MAX(A$12:A76)+1,0)</f>
        <v>0</v>
      </c>
      <c r="B77" s="19" t="s">
        <v>168</v>
      </c>
      <c r="C77" s="4"/>
      <c r="D77" s="53" t="s">
        <v>431</v>
      </c>
      <c r="E77" s="44"/>
      <c r="F77" s="45"/>
      <c r="G77" s="42"/>
      <c r="H77" s="8" t="s">
        <v>82</v>
      </c>
    </row>
    <row r="78" spans="1:8" s="24" customFormat="1" ht="30" customHeight="1" thickTop="1" thickBot="1" x14ac:dyDescent="0.25">
      <c r="A78" s="7">
        <f>IF(C78="x",MAX(A$12:A77)+1,0)</f>
        <v>0</v>
      </c>
      <c r="B78" s="19" t="s">
        <v>170</v>
      </c>
      <c r="C78" s="4"/>
      <c r="D78" s="53" t="s">
        <v>294</v>
      </c>
      <c r="E78" s="44"/>
      <c r="F78" s="45"/>
      <c r="G78" s="42"/>
      <c r="H78" s="8" t="s">
        <v>82</v>
      </c>
    </row>
    <row r="79" spans="1:8" ht="20.100000000000001" customHeight="1" thickTop="1" thickBot="1" x14ac:dyDescent="0.25">
      <c r="A79" s="7">
        <f>IF(C79="x",MAX(A$12:A78)+1,0)</f>
        <v>0</v>
      </c>
      <c r="B79" s="19" t="s">
        <v>171</v>
      </c>
      <c r="C79" s="4"/>
      <c r="D79" s="53" t="s">
        <v>295</v>
      </c>
      <c r="E79" s="44"/>
      <c r="F79" s="45"/>
      <c r="G79" s="30"/>
      <c r="H79" s="8" t="s">
        <v>82</v>
      </c>
    </row>
    <row r="80" spans="1:8" s="24" customFormat="1" ht="27" customHeight="1" thickTop="1" thickBot="1" x14ac:dyDescent="0.25">
      <c r="A80" s="7">
        <f>IF(C80="x",MAX(A$12:A79)+1,0)</f>
        <v>0</v>
      </c>
      <c r="B80" s="19" t="s">
        <v>169</v>
      </c>
      <c r="C80" s="4"/>
      <c r="D80" s="53" t="s">
        <v>426</v>
      </c>
      <c r="E80" s="44"/>
      <c r="F80" s="45" t="s">
        <v>373</v>
      </c>
      <c r="G80" s="42"/>
      <c r="H80" s="8" t="s">
        <v>82</v>
      </c>
    </row>
    <row r="81" spans="1:8" ht="20.100000000000001" customHeight="1" thickTop="1" thickBot="1" x14ac:dyDescent="0.25">
      <c r="C81" s="31"/>
      <c r="D81" s="32"/>
      <c r="E81" s="54"/>
      <c r="F81" s="55"/>
      <c r="G81" s="56"/>
    </row>
    <row r="82" spans="1:8" ht="13.5" thickBot="1" x14ac:dyDescent="0.25">
      <c r="C82" s="24"/>
      <c r="D82" s="24"/>
      <c r="F82" s="7"/>
    </row>
    <row r="83" spans="1:8" ht="22.5" customHeight="1" thickBot="1" x14ac:dyDescent="0.25">
      <c r="C83" s="69" t="s">
        <v>16</v>
      </c>
      <c r="D83" s="70"/>
      <c r="E83" s="35"/>
      <c r="F83" s="49"/>
      <c r="G83" s="36"/>
    </row>
    <row r="84" spans="1:8" s="24" customFormat="1" ht="22.5" hidden="1" customHeight="1" thickBot="1" x14ac:dyDescent="0.25">
      <c r="A84" s="7">
        <f>IF(C84="x",MAX(A$12:A83)+1,0)</f>
        <v>0</v>
      </c>
      <c r="B84" s="19"/>
      <c r="C84" s="58" t="s">
        <v>16</v>
      </c>
      <c r="D84" s="13" t="s">
        <v>84</v>
      </c>
      <c r="E84" s="52" t="s">
        <v>87</v>
      </c>
      <c r="F84" s="51" t="s">
        <v>95</v>
      </c>
      <c r="G84" s="13" t="s">
        <v>93</v>
      </c>
      <c r="H84" s="24" t="s">
        <v>85</v>
      </c>
    </row>
    <row r="85" spans="1:8" ht="20.100000000000001" customHeight="1" thickTop="1" thickBot="1" x14ac:dyDescent="0.25">
      <c r="A85" s="7">
        <f>IF(C85="x",MAX(A$12:A84)+1,0)</f>
        <v>0</v>
      </c>
      <c r="B85" s="7" t="s">
        <v>172</v>
      </c>
      <c r="C85" s="4"/>
      <c r="D85" s="59" t="s">
        <v>357</v>
      </c>
      <c r="E85" s="60"/>
      <c r="F85" s="61" t="s">
        <v>385</v>
      </c>
      <c r="G85" s="30"/>
      <c r="H85" s="24" t="s">
        <v>81</v>
      </c>
    </row>
    <row r="86" spans="1:8" ht="20.100000000000001" customHeight="1" thickTop="1" thickBot="1" x14ac:dyDescent="0.25">
      <c r="A86" s="7">
        <f>IF(C86="x",MAX(A$12:A85)+1,0)</f>
        <v>0</v>
      </c>
      <c r="B86" s="7" t="s">
        <v>173</v>
      </c>
      <c r="C86" s="4"/>
      <c r="D86" s="59" t="s">
        <v>358</v>
      </c>
      <c r="E86" s="60"/>
      <c r="F86" s="61"/>
      <c r="G86" s="30"/>
      <c r="H86" s="24" t="s">
        <v>81</v>
      </c>
    </row>
    <row r="87" spans="1:8" ht="20.100000000000001" customHeight="1" thickTop="1" thickBot="1" x14ac:dyDescent="0.25">
      <c r="A87" s="7">
        <f>IF(C87="x",MAX(A$12:A86)+1,0)</f>
        <v>0</v>
      </c>
      <c r="B87" s="7" t="s">
        <v>174</v>
      </c>
      <c r="C87" s="4"/>
      <c r="D87" s="59" t="s">
        <v>420</v>
      </c>
      <c r="E87" s="60"/>
      <c r="F87" s="61"/>
      <c r="G87" s="30"/>
      <c r="H87" s="24" t="s">
        <v>81</v>
      </c>
    </row>
    <row r="88" spans="1:8" ht="20.100000000000001" customHeight="1" thickTop="1" thickBot="1" x14ac:dyDescent="0.25">
      <c r="A88" s="7">
        <f>IF(C88="x",MAX(A$12:A87)+1,0)</f>
        <v>0</v>
      </c>
      <c r="B88" s="7" t="s">
        <v>175</v>
      </c>
      <c r="C88" s="4"/>
      <c r="D88" s="43" t="s">
        <v>359</v>
      </c>
      <c r="E88" s="44"/>
      <c r="F88" s="45" t="s">
        <v>386</v>
      </c>
      <c r="G88" s="30"/>
      <c r="H88" s="8" t="s">
        <v>82</v>
      </c>
    </row>
    <row r="89" spans="1:8" ht="20.100000000000001" customHeight="1" thickTop="1" thickBot="1" x14ac:dyDescent="0.25">
      <c r="A89" s="7">
        <f>IF(C89="x",MAX(A$12:A88)+1,0)</f>
        <v>0</v>
      </c>
      <c r="B89" s="7" t="s">
        <v>176</v>
      </c>
      <c r="C89" s="4"/>
      <c r="D89" s="43" t="s">
        <v>360</v>
      </c>
      <c r="E89" s="44"/>
      <c r="F89" s="45" t="s">
        <v>387</v>
      </c>
      <c r="G89" s="30"/>
      <c r="H89" s="8" t="s">
        <v>82</v>
      </c>
    </row>
    <row r="90" spans="1:8" ht="20.100000000000001" customHeight="1" thickTop="1" thickBot="1" x14ac:dyDescent="0.25">
      <c r="A90" s="7">
        <f>IF(C90="x",MAX(A$12:A89)+1,0)</f>
        <v>0</v>
      </c>
      <c r="B90" s="7" t="s">
        <v>177</v>
      </c>
      <c r="C90" s="4"/>
      <c r="D90" s="43" t="s">
        <v>421</v>
      </c>
      <c r="E90" s="44"/>
      <c r="F90" s="45"/>
      <c r="G90" s="30"/>
      <c r="H90" s="8" t="s">
        <v>82</v>
      </c>
    </row>
    <row r="91" spans="1:8" ht="20.100000000000001" customHeight="1" thickTop="1" thickBot="1" x14ac:dyDescent="0.25">
      <c r="A91" s="7">
        <f>IF(C91="x",MAX(A$12:A90)+1,0)</f>
        <v>0</v>
      </c>
      <c r="B91" s="7" t="s">
        <v>178</v>
      </c>
      <c r="C91" s="4"/>
      <c r="D91" s="43" t="s">
        <v>361</v>
      </c>
      <c r="E91" s="44"/>
      <c r="F91" s="45"/>
      <c r="G91" s="30"/>
      <c r="H91" s="8" t="s">
        <v>82</v>
      </c>
    </row>
    <row r="92" spans="1:8" ht="20.100000000000001" customHeight="1" thickTop="1" thickBot="1" x14ac:dyDescent="0.25">
      <c r="A92" s="7">
        <f>IF(C92="x",MAX(A$12:A91)+1,0)</f>
        <v>0</v>
      </c>
      <c r="B92" s="7" t="s">
        <v>179</v>
      </c>
      <c r="C92" s="4"/>
      <c r="D92" s="43" t="s">
        <v>362</v>
      </c>
      <c r="E92" s="44"/>
      <c r="F92" s="45" t="s">
        <v>388</v>
      </c>
      <c r="G92" s="30"/>
      <c r="H92" s="8" t="s">
        <v>82</v>
      </c>
    </row>
    <row r="93" spans="1:8" ht="20.100000000000001" customHeight="1" thickTop="1" thickBot="1" x14ac:dyDescent="0.25">
      <c r="A93" s="7">
        <f>IF(C93="x",MAX(A$12:A92)+1,0)</f>
        <v>0</v>
      </c>
      <c r="B93" s="7" t="s">
        <v>180</v>
      </c>
      <c r="C93" s="4"/>
      <c r="D93" s="53" t="s">
        <v>391</v>
      </c>
      <c r="E93" s="44"/>
      <c r="F93" s="45" t="s">
        <v>389</v>
      </c>
      <c r="G93" s="30"/>
      <c r="H93" s="8" t="s">
        <v>82</v>
      </c>
    </row>
    <row r="94" spans="1:8" ht="20.100000000000001" customHeight="1" thickTop="1" thickBot="1" x14ac:dyDescent="0.25">
      <c r="A94" s="7">
        <f>IF(C94="x",MAX(A$12:A93)+1,0)</f>
        <v>0</v>
      </c>
      <c r="B94" s="7" t="s">
        <v>181</v>
      </c>
      <c r="C94" s="4"/>
      <c r="D94" s="43" t="s">
        <v>363</v>
      </c>
      <c r="E94" s="44"/>
      <c r="F94" s="45" t="s">
        <v>390</v>
      </c>
      <c r="G94" s="30"/>
      <c r="H94" s="8" t="s">
        <v>82</v>
      </c>
    </row>
    <row r="95" spans="1:8" ht="20.100000000000001" customHeight="1" thickTop="1" thickBot="1" x14ac:dyDescent="0.25">
      <c r="C95" s="62"/>
      <c r="D95" s="32"/>
      <c r="E95" s="54"/>
      <c r="F95" s="55"/>
      <c r="G95" s="56"/>
    </row>
    <row r="96" spans="1:8" ht="13.5" thickBot="1" x14ac:dyDescent="0.25">
      <c r="C96" s="24"/>
      <c r="D96" s="24"/>
      <c r="F96" s="7"/>
    </row>
    <row r="97" spans="1:8" ht="22.5" customHeight="1" thickBot="1" x14ac:dyDescent="0.25">
      <c r="C97" s="69" t="s">
        <v>30</v>
      </c>
      <c r="D97" s="70"/>
      <c r="E97" s="35"/>
      <c r="F97" s="49"/>
      <c r="G97" s="36"/>
    </row>
    <row r="98" spans="1:8" s="24" customFormat="1" ht="15" hidden="1" customHeight="1" thickBot="1" x14ac:dyDescent="0.25">
      <c r="A98" s="7">
        <f>IF(C98="x",MAX(A$12:A97)+1,0)</f>
        <v>0</v>
      </c>
      <c r="B98" s="19"/>
      <c r="C98" s="50" t="s">
        <v>30</v>
      </c>
      <c r="D98" s="13" t="s">
        <v>84</v>
      </c>
      <c r="E98" s="52" t="s">
        <v>87</v>
      </c>
      <c r="F98" s="51" t="s">
        <v>95</v>
      </c>
      <c r="G98" s="13" t="s">
        <v>93</v>
      </c>
      <c r="H98" s="24" t="s">
        <v>85</v>
      </c>
    </row>
    <row r="99" spans="1:8" s="24" customFormat="1" ht="20.100000000000001" customHeight="1" thickTop="1" thickBot="1" x14ac:dyDescent="0.25">
      <c r="A99" s="7">
        <f>IF(C99="x",MAX(A$12:A98)+1,0)</f>
        <v>0</v>
      </c>
      <c r="B99" s="19" t="s">
        <v>182</v>
      </c>
      <c r="C99" s="4"/>
      <c r="D99" s="43" t="s">
        <v>427</v>
      </c>
      <c r="E99" s="44"/>
      <c r="F99" s="45" t="s">
        <v>374</v>
      </c>
      <c r="G99" s="42"/>
      <c r="H99" s="8" t="s">
        <v>82</v>
      </c>
    </row>
    <row r="100" spans="1:8" s="24" customFormat="1" ht="20.100000000000001" customHeight="1" thickTop="1" thickBot="1" x14ac:dyDescent="0.25">
      <c r="A100" s="7">
        <f>IF(C100="x",MAX(A$12:A99)+1,0)</f>
        <v>0</v>
      </c>
      <c r="B100" s="19" t="s">
        <v>183</v>
      </c>
      <c r="C100" s="4"/>
      <c r="D100" s="43" t="s">
        <v>364</v>
      </c>
      <c r="E100" s="44"/>
      <c r="F100" s="45" t="s">
        <v>375</v>
      </c>
      <c r="G100" s="42"/>
      <c r="H100" s="8" t="s">
        <v>82</v>
      </c>
    </row>
    <row r="101" spans="1:8" s="24" customFormat="1" ht="20.100000000000001" customHeight="1" thickTop="1" thickBot="1" x14ac:dyDescent="0.25">
      <c r="A101" s="7">
        <f>IF(C101="x",MAX(A$12:A100)+1,0)</f>
        <v>0</v>
      </c>
      <c r="B101" s="19" t="s">
        <v>184</v>
      </c>
      <c r="C101" s="4"/>
      <c r="D101" s="43" t="s">
        <v>364</v>
      </c>
      <c r="E101" s="44"/>
      <c r="F101" s="45" t="s">
        <v>376</v>
      </c>
      <c r="G101" s="42"/>
      <c r="H101" s="8" t="s">
        <v>82</v>
      </c>
    </row>
    <row r="102" spans="1:8" s="24" customFormat="1" ht="20.100000000000001" customHeight="1" thickTop="1" thickBot="1" x14ac:dyDescent="0.25">
      <c r="A102" s="7">
        <f>IF(C102="x",MAX(A$12:A101)+1,0)</f>
        <v>0</v>
      </c>
      <c r="B102" s="19" t="s">
        <v>185</v>
      </c>
      <c r="C102" s="4"/>
      <c r="D102" s="53" t="s">
        <v>428</v>
      </c>
      <c r="E102" s="44"/>
      <c r="F102" s="45" t="s">
        <v>377</v>
      </c>
      <c r="G102" s="42"/>
      <c r="H102" s="8" t="s">
        <v>82</v>
      </c>
    </row>
    <row r="103" spans="1:8" s="24" customFormat="1" ht="30" customHeight="1" thickTop="1" thickBot="1" x14ac:dyDescent="0.25">
      <c r="A103" s="7">
        <f>IF(C103="x",MAX(A$12:A102)+1,0)</f>
        <v>0</v>
      </c>
      <c r="B103" s="19" t="s">
        <v>186</v>
      </c>
      <c r="C103" s="4"/>
      <c r="D103" s="53" t="s">
        <v>365</v>
      </c>
      <c r="E103" s="44"/>
      <c r="F103" s="45" t="s">
        <v>378</v>
      </c>
      <c r="G103" s="42"/>
      <c r="H103" s="8" t="s">
        <v>82</v>
      </c>
    </row>
    <row r="104" spans="1:8" ht="30" customHeight="1" thickTop="1" thickBot="1" x14ac:dyDescent="0.25">
      <c r="A104" s="7">
        <f>IF(C104="x",MAX(A$12:A103)+1,0)</f>
        <v>0</v>
      </c>
      <c r="B104" s="19" t="s">
        <v>187</v>
      </c>
      <c r="C104" s="4"/>
      <c r="D104" s="53" t="s">
        <v>365</v>
      </c>
      <c r="E104" s="44"/>
      <c r="F104" s="45" t="s">
        <v>379</v>
      </c>
      <c r="G104" s="42"/>
      <c r="H104" s="8" t="s">
        <v>82</v>
      </c>
    </row>
    <row r="105" spans="1:8" ht="20.100000000000001" customHeight="1" thickTop="1" thickBot="1" x14ac:dyDescent="0.25">
      <c r="A105" s="7">
        <f>IF(C105="x",MAX(A$12:A104)+1,0)</f>
        <v>0</v>
      </c>
      <c r="B105" s="19" t="s">
        <v>188</v>
      </c>
      <c r="C105" s="4"/>
      <c r="D105" s="43" t="s">
        <v>103</v>
      </c>
      <c r="E105" s="44"/>
      <c r="F105" s="45" t="s">
        <v>380</v>
      </c>
      <c r="G105" s="42"/>
      <c r="H105" s="8" t="s">
        <v>82</v>
      </c>
    </row>
    <row r="106" spans="1:8" ht="30" customHeight="1" thickTop="1" thickBot="1" x14ac:dyDescent="0.25">
      <c r="A106" s="7">
        <f>IF(C106="x",MAX(A$12:A105)+1,0)</f>
        <v>0</v>
      </c>
      <c r="B106" s="19" t="s">
        <v>189</v>
      </c>
      <c r="C106" s="4"/>
      <c r="D106" s="53" t="s">
        <v>366</v>
      </c>
      <c r="E106" s="44"/>
      <c r="F106" s="45"/>
      <c r="G106" s="42"/>
      <c r="H106" s="8" t="s">
        <v>82</v>
      </c>
    </row>
    <row r="107" spans="1:8" ht="20.100000000000001" customHeight="1" thickTop="1" thickBot="1" x14ac:dyDescent="0.25">
      <c r="C107" s="31"/>
      <c r="D107" s="32"/>
      <c r="E107" s="32"/>
      <c r="F107" s="47"/>
      <c r="G107" s="63"/>
    </row>
    <row r="108" spans="1:8" ht="13.5" thickBot="1" x14ac:dyDescent="0.25">
      <c r="C108" s="24"/>
      <c r="D108" s="34"/>
      <c r="F108" s="7"/>
    </row>
    <row r="109" spans="1:8" ht="21" customHeight="1" thickBot="1" x14ac:dyDescent="0.25">
      <c r="C109" s="69" t="s">
        <v>96</v>
      </c>
      <c r="D109" s="70"/>
      <c r="E109" s="35"/>
      <c r="F109" s="49"/>
      <c r="G109" s="36"/>
    </row>
    <row r="110" spans="1:8" ht="16.5" hidden="1" customHeight="1" thickBot="1" x14ac:dyDescent="0.25">
      <c r="A110" s="7">
        <f>IF(C110="x",MAX(A$12:A109)+1,0)</f>
        <v>0</v>
      </c>
      <c r="C110" s="13" t="s">
        <v>84</v>
      </c>
      <c r="D110" s="10" t="s">
        <v>85</v>
      </c>
      <c r="E110" s="11" t="s">
        <v>86</v>
      </c>
      <c r="F110" s="64" t="s">
        <v>97</v>
      </c>
      <c r="G110" s="12" t="s">
        <v>98</v>
      </c>
      <c r="H110" s="8" t="s">
        <v>99</v>
      </c>
    </row>
    <row r="111" spans="1:8" ht="20.100000000000001" customHeight="1" thickTop="1" thickBot="1" x14ac:dyDescent="0.25">
      <c r="A111" s="7">
        <f>IF(C111="x",MAX(A$12:A110)+1,0)</f>
        <v>0</v>
      </c>
      <c r="B111" s="7" t="s">
        <v>190</v>
      </c>
      <c r="C111" s="6"/>
      <c r="D111" s="43" t="s">
        <v>70</v>
      </c>
      <c r="E111" s="44"/>
      <c r="F111" s="45" t="s">
        <v>381</v>
      </c>
      <c r="G111" s="12"/>
      <c r="H111" s="8" t="s">
        <v>82</v>
      </c>
    </row>
    <row r="112" spans="1:8" ht="20.100000000000001" customHeight="1" thickTop="1" thickBot="1" x14ac:dyDescent="0.25">
      <c r="A112" s="7">
        <f>IF(C112="x",MAX(A$12:A111)+1,0)</f>
        <v>0</v>
      </c>
      <c r="B112" s="7" t="s">
        <v>191</v>
      </c>
      <c r="C112" s="6"/>
      <c r="D112" s="43" t="s">
        <v>397</v>
      </c>
      <c r="E112" s="44"/>
      <c r="F112" s="45" t="s">
        <v>382</v>
      </c>
      <c r="G112" s="12"/>
      <c r="H112" s="8" t="s">
        <v>82</v>
      </c>
    </row>
    <row r="113" spans="1:8" ht="20.100000000000001" customHeight="1" thickTop="1" thickBot="1" x14ac:dyDescent="0.25">
      <c r="A113" s="7">
        <f>IF(C113="x",MAX(A$12:A112)+1,0)</f>
        <v>0</v>
      </c>
      <c r="B113" s="7" t="s">
        <v>192</v>
      </c>
      <c r="C113" s="6"/>
      <c r="D113" s="43" t="s">
        <v>76</v>
      </c>
      <c r="E113" s="44"/>
      <c r="F113" s="45" t="s">
        <v>383</v>
      </c>
      <c r="G113" s="12"/>
      <c r="H113" s="8" t="s">
        <v>82</v>
      </c>
    </row>
    <row r="114" spans="1:8" ht="73.5" customHeight="1" thickTop="1" thickBot="1" x14ac:dyDescent="0.25">
      <c r="A114" s="7">
        <f>IF(C114="x",MAX(A$12:A113)+1,0)</f>
        <v>1</v>
      </c>
      <c r="B114" s="7" t="s">
        <v>193</v>
      </c>
      <c r="C114" s="51" t="s">
        <v>88</v>
      </c>
      <c r="D114" s="25" t="s">
        <v>419</v>
      </c>
      <c r="E114" s="26"/>
      <c r="F114" s="27" t="s">
        <v>384</v>
      </c>
      <c r="G114" s="30"/>
      <c r="H114" s="2" t="s">
        <v>81</v>
      </c>
    </row>
    <row r="115" spans="1:8" ht="20.100000000000001" customHeight="1" thickTop="1" thickBot="1" x14ac:dyDescent="0.25">
      <c r="C115" s="65"/>
      <c r="D115" s="33"/>
      <c r="E115" s="33"/>
      <c r="F115" s="55"/>
      <c r="G115" s="14"/>
    </row>
  </sheetData>
  <sheetProtection algorithmName="SHA-512" hashValue="pyd6LuuDEo6Th2EIAmA6o/CaDsjEUqkeiumlEK9e/mWpLen24II14/XIBSUQ9Jtzxii6PEzCcRn/pvmxGpBrwg==" saltValue="2d2p8KV5Lg9IiyRK7/rTQw==" spinCount="100000" sheet="1" objects="1" scenarios="1"/>
  <dataConsolidate/>
  <mergeCells count="10">
    <mergeCell ref="C1:G1"/>
    <mergeCell ref="C8:F8"/>
    <mergeCell ref="C109:D109"/>
    <mergeCell ref="C10:D10"/>
    <mergeCell ref="C16:D16"/>
    <mergeCell ref="C35:D35"/>
    <mergeCell ref="C63:D63"/>
    <mergeCell ref="C74:D74"/>
    <mergeCell ref="C83:D83"/>
    <mergeCell ref="C97:D97"/>
  </mergeCells>
  <phoneticPr fontId="5" type="noConversion"/>
  <dataValidations count="2">
    <dataValidation type="list" allowBlank="1" showInputMessage="1" showErrorMessage="1" sqref="C110 C75:D75 C84:D84 C36:D36 C64:D64 C17:D17 D111:D114 D18:D32 D37:D60 D85:D94 D12:D13 D65:D71 D98:D106 D76:D80" xr:uid="{4C53FB5F-2968-45AA-9F7D-06A20440A5D9}">
      <formula1>Antwoordlijst2</formula1>
    </dataValidation>
    <dataValidation allowBlank="1" showInputMessage="1" showErrorMessage="1" sqref="C65:C71 C85:C94 C37:C60 B33:XFD35 B61:XFD63 B72:XFD74 B81:XFD83" xr:uid="{A01B4854-975D-4405-8C89-D3E22F7DC15A}"/>
  </dataValidations>
  <pageMargins left="0.7" right="0.7" top="0.75" bottom="0.75" header="0.3" footer="0.3"/>
  <pageSetup paperSize="9" orientation="portrait" r:id="rId1"/>
  <drawing r:id="rId2"/>
  <tableParts count="8">
    <tablePart r:id="rId3"/>
    <tablePart r:id="rId4"/>
    <tablePart r:id="rId5"/>
    <tablePart r:id="rId6"/>
    <tablePart r:id="rId7"/>
    <tablePart r:id="rId8"/>
    <tablePart r:id="rId9"/>
    <tablePart r:id="rId10"/>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AE3CA-914A-48E9-BC6C-1EB10DB85D26}">
  <sheetPr codeName="Blad4"/>
  <dimension ref="A1:X76"/>
  <sheetViews>
    <sheetView zoomScale="70" zoomScaleNormal="70" workbookViewId="0">
      <pane ySplit="1" topLeftCell="A2" activePane="bottomLeft" state="frozen"/>
      <selection pane="bottomLeft" activeCell="A2" sqref="A2"/>
    </sheetView>
  </sheetViews>
  <sheetFormatPr defaultColWidth="9.42578125" defaultRowHeight="25.35" customHeight="1" x14ac:dyDescent="0.25"/>
  <cols>
    <col min="1" max="1" width="9.5703125" style="2" bestFit="1" customWidth="1"/>
    <col min="2" max="2" width="20.5703125" style="2" bestFit="1" customWidth="1"/>
    <col min="3" max="3" width="17" style="2" bestFit="1" customWidth="1"/>
    <col min="4" max="4" width="17" style="2" customWidth="1"/>
    <col min="5" max="5" width="131.42578125" style="2" customWidth="1"/>
    <col min="6" max="6" width="48.42578125" style="2" customWidth="1"/>
    <col min="7" max="7" width="20.5703125" style="2" customWidth="1"/>
    <col min="8" max="8" width="48.42578125" style="2" customWidth="1"/>
    <col min="9" max="11" width="4" style="2" customWidth="1"/>
    <col min="12" max="12" width="13.5703125" style="2" bestFit="1" customWidth="1"/>
    <col min="13" max="16384" width="9.42578125" style="2"/>
  </cols>
  <sheetData>
    <row r="1" spans="1:17" s="1" customFormat="1" ht="25.35" customHeight="1" x14ac:dyDescent="0.25">
      <c r="A1" s="1" t="s">
        <v>0</v>
      </c>
      <c r="B1" s="1" t="s">
        <v>1</v>
      </c>
      <c r="C1" s="1" t="s">
        <v>2</v>
      </c>
      <c r="D1" s="1" t="s">
        <v>100</v>
      </c>
      <c r="E1" s="1" t="s">
        <v>3</v>
      </c>
      <c r="F1" s="1" t="s">
        <v>4</v>
      </c>
      <c r="L1" s="1" t="s">
        <v>89</v>
      </c>
    </row>
    <row r="2" spans="1:17" ht="25.35" customHeight="1" x14ac:dyDescent="0.25">
      <c r="A2" s="2" t="s">
        <v>115</v>
      </c>
      <c r="B2" s="2" t="s">
        <v>116</v>
      </c>
      <c r="C2" s="2" t="s">
        <v>117</v>
      </c>
      <c r="D2" s="2" t="s">
        <v>195</v>
      </c>
      <c r="E2" s="5" t="s">
        <v>260</v>
      </c>
      <c r="F2" s="3"/>
      <c r="G2" s="2">
        <f t="shared" ref="G2:G65" si="0">COUNTA(H2:AD2)</f>
        <v>6</v>
      </c>
      <c r="H2" s="3" t="str">
        <f>_xlfn.CONCAT("Vraagcode: ",D2)</f>
        <v>Vraagcode: OAL0100</v>
      </c>
      <c r="I2" s="3" t="str">
        <f t="shared" ref="I2:I33" si="1">_xlfn.CONCAT("Instructie: ",F2)</f>
        <v xml:space="preserve">Instructie: </v>
      </c>
      <c r="J2" s="3" t="s">
        <v>92</v>
      </c>
      <c r="K2" s="3" t="s">
        <v>91</v>
      </c>
      <c r="L2" s="2" t="s">
        <v>90</v>
      </c>
      <c r="M2" s="2" t="s">
        <v>7</v>
      </c>
    </row>
    <row r="3" spans="1:17" ht="25.35" customHeight="1" x14ac:dyDescent="0.25">
      <c r="A3" s="2" t="s">
        <v>115</v>
      </c>
      <c r="B3" s="2" t="s">
        <v>116</v>
      </c>
      <c r="C3" s="2" t="s">
        <v>118</v>
      </c>
      <c r="D3" s="2" t="s">
        <v>196</v>
      </c>
      <c r="E3" s="1" t="s">
        <v>325</v>
      </c>
      <c r="F3" s="1"/>
      <c r="G3" s="2">
        <f t="shared" si="0"/>
        <v>5</v>
      </c>
      <c r="H3" s="3" t="str">
        <f t="shared" ref="H3:H66" si="2">_xlfn.CONCAT("Vraagcode: ",D3)</f>
        <v>Vraagcode: OAL0200</v>
      </c>
      <c r="I3" s="3" t="str">
        <f t="shared" si="1"/>
        <v xml:space="preserve">Instructie: </v>
      </c>
      <c r="J3" s="3" t="s">
        <v>92</v>
      </c>
      <c r="K3" s="3" t="s">
        <v>91</v>
      </c>
      <c r="L3" s="2" t="s">
        <v>5</v>
      </c>
    </row>
    <row r="4" spans="1:17" ht="25.35" customHeight="1" x14ac:dyDescent="0.25">
      <c r="A4" s="2" t="s">
        <v>115</v>
      </c>
      <c r="B4" s="2" t="s">
        <v>119</v>
      </c>
      <c r="C4" s="2" t="s">
        <v>120</v>
      </c>
      <c r="D4" s="2" t="s">
        <v>197</v>
      </c>
      <c r="E4" s="1" t="s">
        <v>261</v>
      </c>
      <c r="F4" s="1"/>
      <c r="G4" s="2">
        <f t="shared" si="0"/>
        <v>6</v>
      </c>
      <c r="H4" s="3" t="str">
        <f t="shared" si="2"/>
        <v>Vraagcode: OIV0300</v>
      </c>
      <c r="I4" s="3" t="str">
        <f t="shared" si="1"/>
        <v xml:space="preserve">Instructie: </v>
      </c>
      <c r="J4" s="3" t="s">
        <v>92</v>
      </c>
      <c r="K4" s="3" t="s">
        <v>91</v>
      </c>
      <c r="L4" s="2" t="s">
        <v>90</v>
      </c>
      <c r="M4" s="2" t="s">
        <v>7</v>
      </c>
    </row>
    <row r="5" spans="1:17" ht="25.35" customHeight="1" x14ac:dyDescent="0.25">
      <c r="A5" s="2" t="s">
        <v>115</v>
      </c>
      <c r="B5" s="2" t="s">
        <v>119</v>
      </c>
      <c r="C5" s="2" t="s">
        <v>121</v>
      </c>
      <c r="D5" s="2" t="s">
        <v>198</v>
      </c>
      <c r="E5" s="5" t="s">
        <v>326</v>
      </c>
      <c r="F5" s="3"/>
      <c r="G5" s="2">
        <f t="shared" si="0"/>
        <v>5</v>
      </c>
      <c r="H5" s="3" t="str">
        <f t="shared" si="2"/>
        <v>Vraagcode: OIV0400</v>
      </c>
      <c r="I5" s="3" t="str">
        <f t="shared" si="1"/>
        <v xml:space="preserve">Instructie: </v>
      </c>
      <c r="J5" s="3" t="s">
        <v>92</v>
      </c>
      <c r="K5" s="3" t="s">
        <v>91</v>
      </c>
      <c r="L5" s="2" t="s">
        <v>5</v>
      </c>
    </row>
    <row r="6" spans="1:17" ht="25.35" customHeight="1" x14ac:dyDescent="0.25">
      <c r="A6" s="2" t="s">
        <v>115</v>
      </c>
      <c r="B6" s="2" t="s">
        <v>119</v>
      </c>
      <c r="C6" s="2" t="s">
        <v>122</v>
      </c>
      <c r="D6" s="2" t="s">
        <v>199</v>
      </c>
      <c r="E6" s="5" t="s">
        <v>262</v>
      </c>
      <c r="F6" s="3"/>
      <c r="G6" s="2">
        <f t="shared" si="0"/>
        <v>7</v>
      </c>
      <c r="H6" s="3" t="str">
        <f t="shared" si="2"/>
        <v>Vraagcode: OIV0500</v>
      </c>
      <c r="I6" s="3" t="str">
        <f t="shared" si="1"/>
        <v xml:space="preserve">Instructie: </v>
      </c>
      <c r="J6" s="3" t="s">
        <v>92</v>
      </c>
      <c r="K6" s="3" t="s">
        <v>91</v>
      </c>
      <c r="L6" s="2" t="s">
        <v>9</v>
      </c>
      <c r="M6" s="2" t="s">
        <v>8</v>
      </c>
      <c r="N6" s="2" t="s">
        <v>7</v>
      </c>
    </row>
    <row r="7" spans="1:17" ht="25.35" customHeight="1" x14ac:dyDescent="0.25">
      <c r="A7" s="2" t="s">
        <v>115</v>
      </c>
      <c r="B7" s="2" t="s">
        <v>119</v>
      </c>
      <c r="C7" s="2" t="s">
        <v>123</v>
      </c>
      <c r="D7" s="2" t="s">
        <v>200</v>
      </c>
      <c r="E7" s="1" t="s">
        <v>263</v>
      </c>
      <c r="F7" s="2" t="s">
        <v>344</v>
      </c>
      <c r="G7" s="2">
        <f t="shared" si="0"/>
        <v>7</v>
      </c>
      <c r="H7" s="3" t="str">
        <f t="shared" si="2"/>
        <v>Vraagcode: OIV0600</v>
      </c>
      <c r="I7" s="3" t="str">
        <f t="shared" si="1"/>
        <v>Instructie: Wordt alleen gesteld aan de huurders die bij OIV5000 aangeven informatie te hebben gekregen.</v>
      </c>
      <c r="J7" s="3" t="s">
        <v>92</v>
      </c>
      <c r="K7" s="3" t="s">
        <v>91</v>
      </c>
      <c r="L7" s="2" t="s">
        <v>9</v>
      </c>
      <c r="M7" s="2" t="s">
        <v>8</v>
      </c>
      <c r="N7" s="2" t="s">
        <v>7</v>
      </c>
    </row>
    <row r="8" spans="1:17" ht="25.35" customHeight="1" x14ac:dyDescent="0.25">
      <c r="A8" s="2" t="s">
        <v>115</v>
      </c>
      <c r="B8" s="2" t="s">
        <v>119</v>
      </c>
      <c r="C8" s="2" t="s">
        <v>124</v>
      </c>
      <c r="D8" s="2" t="s">
        <v>201</v>
      </c>
      <c r="E8" s="1" t="s">
        <v>264</v>
      </c>
      <c r="F8" s="2" t="s">
        <v>344</v>
      </c>
      <c r="G8" s="2">
        <f t="shared" si="0"/>
        <v>6</v>
      </c>
      <c r="H8" s="3" t="str">
        <f t="shared" si="2"/>
        <v>Vraagcode: OIV0700</v>
      </c>
      <c r="I8" s="3" t="str">
        <f t="shared" si="1"/>
        <v>Instructie: Wordt alleen gesteld aan de huurders die bij OIV5000 aangeven informatie te hebben gekregen.</v>
      </c>
      <c r="J8" s="3" t="s">
        <v>92</v>
      </c>
      <c r="K8" s="3" t="s">
        <v>91</v>
      </c>
      <c r="L8" s="2" t="s">
        <v>90</v>
      </c>
      <c r="M8" s="2" t="s">
        <v>7</v>
      </c>
    </row>
    <row r="9" spans="1:17" ht="25.35" customHeight="1" x14ac:dyDescent="0.25">
      <c r="A9" s="2" t="s">
        <v>115</v>
      </c>
      <c r="B9" s="2" t="s">
        <v>119</v>
      </c>
      <c r="C9" s="2" t="s">
        <v>125</v>
      </c>
      <c r="D9" s="2" t="s">
        <v>202</v>
      </c>
      <c r="E9" s="1" t="s">
        <v>265</v>
      </c>
      <c r="F9" s="2" t="s">
        <v>344</v>
      </c>
      <c r="G9" s="2">
        <f t="shared" si="0"/>
        <v>5</v>
      </c>
      <c r="H9" s="3" t="str">
        <f t="shared" si="2"/>
        <v>Vraagcode: OIV0800</v>
      </c>
      <c r="I9" s="3" t="str">
        <f t="shared" si="1"/>
        <v>Instructie: Wordt alleen gesteld aan de huurders die bij OIV5000 aangeven informatie te hebben gekregen.</v>
      </c>
      <c r="J9" s="3" t="s">
        <v>92</v>
      </c>
      <c r="K9" s="3" t="s">
        <v>91</v>
      </c>
      <c r="L9" s="2" t="s">
        <v>5</v>
      </c>
    </row>
    <row r="10" spans="1:17" ht="25.35" customHeight="1" x14ac:dyDescent="0.25">
      <c r="A10" s="2" t="s">
        <v>115</v>
      </c>
      <c r="B10" s="2" t="s">
        <v>119</v>
      </c>
      <c r="C10" s="2" t="s">
        <v>126</v>
      </c>
      <c r="D10" s="2" t="s">
        <v>203</v>
      </c>
      <c r="E10" s="5" t="s">
        <v>266</v>
      </c>
      <c r="F10" s="3"/>
      <c r="G10" s="2">
        <f t="shared" si="0"/>
        <v>9</v>
      </c>
      <c r="H10" s="3" t="str">
        <f t="shared" si="2"/>
        <v>Vraagcode: OIV0900</v>
      </c>
      <c r="I10" s="3" t="str">
        <f t="shared" si="1"/>
        <v xml:space="preserve">Instructie: </v>
      </c>
      <c r="J10" s="3" t="s">
        <v>92</v>
      </c>
      <c r="K10" s="3" t="s">
        <v>91</v>
      </c>
      <c r="L10" s="2" t="s">
        <v>316</v>
      </c>
      <c r="M10" s="2" t="s">
        <v>317</v>
      </c>
      <c r="N10" s="2" t="s">
        <v>318</v>
      </c>
      <c r="O10" s="2" t="s">
        <v>319</v>
      </c>
      <c r="P10" s="2" t="s">
        <v>7</v>
      </c>
    </row>
    <row r="11" spans="1:17" ht="25.35" customHeight="1" x14ac:dyDescent="0.25">
      <c r="A11" s="2" t="s">
        <v>115</v>
      </c>
      <c r="B11" s="2" t="s">
        <v>119</v>
      </c>
      <c r="C11" s="2" t="s">
        <v>127</v>
      </c>
      <c r="D11" s="2" t="s">
        <v>204</v>
      </c>
      <c r="E11" s="5" t="s">
        <v>267</v>
      </c>
      <c r="F11" s="3"/>
      <c r="G11" s="2">
        <f t="shared" si="0"/>
        <v>10</v>
      </c>
      <c r="H11" s="3" t="str">
        <f t="shared" si="2"/>
        <v>Vraagcode: OIV1000</v>
      </c>
      <c r="I11" s="3" t="str">
        <f t="shared" si="1"/>
        <v xml:space="preserve">Instructie: </v>
      </c>
      <c r="J11" s="3" t="s">
        <v>92</v>
      </c>
      <c r="K11" s="3" t="s">
        <v>91</v>
      </c>
      <c r="L11" s="2" t="s">
        <v>320</v>
      </c>
      <c r="M11" s="2" t="s">
        <v>321</v>
      </c>
      <c r="N11" s="2" t="s">
        <v>322</v>
      </c>
      <c r="O11" s="2" t="s">
        <v>323</v>
      </c>
      <c r="P11" s="2" t="s">
        <v>6</v>
      </c>
      <c r="Q11" s="2" t="s">
        <v>7</v>
      </c>
    </row>
    <row r="12" spans="1:17" ht="25.35" customHeight="1" x14ac:dyDescent="0.25">
      <c r="A12" s="2" t="s">
        <v>115</v>
      </c>
      <c r="B12" s="2" t="s">
        <v>119</v>
      </c>
      <c r="C12" s="2" t="s">
        <v>128</v>
      </c>
      <c r="D12" s="2" t="s">
        <v>205</v>
      </c>
      <c r="E12" s="5" t="s">
        <v>268</v>
      </c>
      <c r="F12" s="3"/>
      <c r="G12" s="2">
        <f t="shared" si="0"/>
        <v>6</v>
      </c>
      <c r="H12" s="3" t="str">
        <f t="shared" si="2"/>
        <v>Vraagcode: OIV1100</v>
      </c>
      <c r="I12" s="3" t="str">
        <f t="shared" si="1"/>
        <v xml:space="preserve">Instructie: </v>
      </c>
      <c r="J12" s="3" t="s">
        <v>92</v>
      </c>
      <c r="K12" s="3" t="s">
        <v>91</v>
      </c>
      <c r="L12" s="2" t="s">
        <v>9</v>
      </c>
      <c r="M12" s="2" t="s">
        <v>8</v>
      </c>
    </row>
    <row r="13" spans="1:17" ht="25.35" customHeight="1" x14ac:dyDescent="0.25">
      <c r="A13" s="2" t="s">
        <v>115</v>
      </c>
      <c r="B13" s="2" t="s">
        <v>119</v>
      </c>
      <c r="C13" s="2" t="s">
        <v>129</v>
      </c>
      <c r="D13" s="2" t="s">
        <v>206</v>
      </c>
      <c r="E13" s="5" t="s">
        <v>269</v>
      </c>
      <c r="F13" s="3"/>
      <c r="G13" s="2">
        <f t="shared" si="0"/>
        <v>9</v>
      </c>
      <c r="H13" s="3" t="str">
        <f t="shared" si="2"/>
        <v>Vraagcode: OIV1200</v>
      </c>
      <c r="I13" s="3" t="str">
        <f t="shared" si="1"/>
        <v xml:space="preserve">Instructie: </v>
      </c>
      <c r="J13" s="3" t="s">
        <v>92</v>
      </c>
      <c r="K13" s="3" t="s">
        <v>91</v>
      </c>
      <c r="L13" s="2" t="s">
        <v>300</v>
      </c>
      <c r="M13" s="2" t="s">
        <v>301</v>
      </c>
      <c r="N13" s="2" t="s">
        <v>302</v>
      </c>
      <c r="O13" s="2" t="s">
        <v>8</v>
      </c>
      <c r="P13" s="2" t="s">
        <v>7</v>
      </c>
    </row>
    <row r="14" spans="1:17" ht="25.35" customHeight="1" x14ac:dyDescent="0.25">
      <c r="A14" s="2" t="s">
        <v>115</v>
      </c>
      <c r="B14" s="2" t="s">
        <v>119</v>
      </c>
      <c r="C14" s="2" t="s">
        <v>130</v>
      </c>
      <c r="D14" s="2" t="s">
        <v>207</v>
      </c>
      <c r="E14" s="5" t="s">
        <v>270</v>
      </c>
      <c r="F14" s="3" t="s">
        <v>345</v>
      </c>
      <c r="G14" s="2">
        <f t="shared" si="0"/>
        <v>6</v>
      </c>
      <c r="H14" s="3" t="str">
        <f t="shared" si="2"/>
        <v>Vraagcode: OIV1300</v>
      </c>
      <c r="I14" s="3" t="str">
        <f t="shared" si="1"/>
        <v>Instructie: Wordt alleen gesteld aan de huurders die bij OIV1200 aangeven contact te hebben gehad met de corporatie.</v>
      </c>
      <c r="J14" s="3" t="s">
        <v>92</v>
      </c>
      <c r="K14" s="3" t="s">
        <v>91</v>
      </c>
      <c r="L14" s="2" t="s">
        <v>90</v>
      </c>
      <c r="M14" s="2" t="s">
        <v>7</v>
      </c>
    </row>
    <row r="15" spans="1:17" ht="25.35" customHeight="1" x14ac:dyDescent="0.25">
      <c r="A15" s="2" t="s">
        <v>115</v>
      </c>
      <c r="B15" s="2" t="s">
        <v>119</v>
      </c>
      <c r="C15" s="2" t="s">
        <v>131</v>
      </c>
      <c r="D15" s="2" t="s">
        <v>208</v>
      </c>
      <c r="E15" s="5" t="s">
        <v>327</v>
      </c>
      <c r="F15" s="3" t="s">
        <v>345</v>
      </c>
      <c r="G15" s="2">
        <f t="shared" si="0"/>
        <v>5</v>
      </c>
      <c r="H15" s="3" t="str">
        <f t="shared" si="2"/>
        <v>Vraagcode: OIV1400</v>
      </c>
      <c r="I15" s="3" t="str">
        <f t="shared" si="1"/>
        <v>Instructie: Wordt alleen gesteld aan de huurders die bij OIV1200 aangeven contact te hebben gehad met de corporatie.</v>
      </c>
      <c r="J15" s="3" t="s">
        <v>92</v>
      </c>
      <c r="K15" s="3" t="s">
        <v>91</v>
      </c>
      <c r="L15" s="2" t="s">
        <v>5</v>
      </c>
    </row>
    <row r="16" spans="1:17" ht="25.35" customHeight="1" x14ac:dyDescent="0.25">
      <c r="A16" s="2" t="s">
        <v>115</v>
      </c>
      <c r="B16" s="2" t="s">
        <v>119</v>
      </c>
      <c r="C16" s="2" t="s">
        <v>132</v>
      </c>
      <c r="D16" s="2" t="s">
        <v>209</v>
      </c>
      <c r="E16" s="5" t="s">
        <v>271</v>
      </c>
      <c r="F16" s="3" t="s">
        <v>346</v>
      </c>
      <c r="G16" s="2">
        <f t="shared" si="0"/>
        <v>6</v>
      </c>
      <c r="H16" s="3" t="str">
        <f t="shared" si="2"/>
        <v>Vraagcode: OIV1500</v>
      </c>
      <c r="I16" s="3" t="str">
        <f t="shared" si="1"/>
        <v>Instructie: Wordt alleen gesteld aan de huurders die bij OIV1200 aangeven contact te hebben gehad met de aannemer.</v>
      </c>
      <c r="J16" s="3" t="s">
        <v>92</v>
      </c>
      <c r="K16" s="3" t="s">
        <v>91</v>
      </c>
      <c r="L16" s="2" t="s">
        <v>90</v>
      </c>
      <c r="M16" s="2" t="s">
        <v>7</v>
      </c>
    </row>
    <row r="17" spans="1:15" ht="25.35" customHeight="1" x14ac:dyDescent="0.25">
      <c r="A17" s="2" t="s">
        <v>115</v>
      </c>
      <c r="B17" s="2" t="s">
        <v>119</v>
      </c>
      <c r="C17" s="2" t="s">
        <v>133</v>
      </c>
      <c r="D17" s="2" t="s">
        <v>210</v>
      </c>
      <c r="E17" s="5" t="s">
        <v>328</v>
      </c>
      <c r="F17" s="3" t="s">
        <v>346</v>
      </c>
      <c r="G17" s="2">
        <f t="shared" si="0"/>
        <v>5</v>
      </c>
      <c r="H17" s="3" t="str">
        <f t="shared" si="2"/>
        <v>Vraagcode: OIV1600</v>
      </c>
      <c r="I17" s="3" t="str">
        <f t="shared" si="1"/>
        <v>Instructie: Wordt alleen gesteld aan de huurders die bij OIV1200 aangeven contact te hebben gehad met de aannemer.</v>
      </c>
      <c r="J17" s="3" t="s">
        <v>92</v>
      </c>
      <c r="K17" s="3" t="s">
        <v>91</v>
      </c>
      <c r="L17" s="2" t="s">
        <v>5</v>
      </c>
    </row>
    <row r="18" spans="1:15" ht="25.35" customHeight="1" x14ac:dyDescent="0.25">
      <c r="A18" s="2" t="s">
        <v>115</v>
      </c>
      <c r="B18" s="2" t="s">
        <v>119</v>
      </c>
      <c r="C18" s="2" t="s">
        <v>194</v>
      </c>
      <c r="D18" s="2" t="s">
        <v>211</v>
      </c>
      <c r="E18" s="5" t="s">
        <v>272</v>
      </c>
      <c r="F18" s="3"/>
      <c r="G18" s="2">
        <f t="shared" si="0"/>
        <v>8</v>
      </c>
      <c r="H18" s="3" t="str">
        <f t="shared" si="2"/>
        <v>Vraagcode: OIV1800</v>
      </c>
      <c r="I18" s="3" t="str">
        <f t="shared" si="1"/>
        <v xml:space="preserve">Instructie: </v>
      </c>
      <c r="J18" s="3" t="s">
        <v>92</v>
      </c>
      <c r="K18" s="3" t="s">
        <v>91</v>
      </c>
      <c r="L18" s="2" t="s">
        <v>9</v>
      </c>
      <c r="M18" s="2" t="s">
        <v>324</v>
      </c>
      <c r="N18" s="2" t="s">
        <v>299</v>
      </c>
      <c r="O18" s="2" t="s">
        <v>7</v>
      </c>
    </row>
    <row r="19" spans="1:15" ht="25.35" customHeight="1" x14ac:dyDescent="0.25">
      <c r="A19" s="2" t="s">
        <v>115</v>
      </c>
      <c r="B19" s="2" t="s">
        <v>135</v>
      </c>
      <c r="C19" s="2" t="s">
        <v>134</v>
      </c>
      <c r="D19" s="2" t="s">
        <v>212</v>
      </c>
      <c r="E19" s="5" t="s">
        <v>273</v>
      </c>
      <c r="F19" s="3"/>
      <c r="G19" s="2">
        <f t="shared" si="0"/>
        <v>6</v>
      </c>
      <c r="H19" s="3" t="str">
        <f t="shared" si="2"/>
        <v>Vraagcode: OUI1900</v>
      </c>
      <c r="I19" s="3" t="str">
        <f t="shared" si="1"/>
        <v xml:space="preserve">Instructie: </v>
      </c>
      <c r="J19" s="3" t="s">
        <v>92</v>
      </c>
      <c r="K19" s="3" t="s">
        <v>91</v>
      </c>
      <c r="L19" s="2" t="s">
        <v>90</v>
      </c>
      <c r="M19" s="2" t="s">
        <v>7</v>
      </c>
    </row>
    <row r="20" spans="1:15" ht="25.35" customHeight="1" x14ac:dyDescent="0.25">
      <c r="A20" s="2" t="s">
        <v>115</v>
      </c>
      <c r="B20" s="2" t="s">
        <v>135</v>
      </c>
      <c r="C20" s="2" t="s">
        <v>136</v>
      </c>
      <c r="D20" s="2" t="s">
        <v>213</v>
      </c>
      <c r="E20" s="5" t="s">
        <v>329</v>
      </c>
      <c r="F20" s="3"/>
      <c r="G20" s="2">
        <f t="shared" si="0"/>
        <v>5</v>
      </c>
      <c r="H20" s="3" t="str">
        <f t="shared" si="2"/>
        <v>Vraagcode: OUI2000</v>
      </c>
      <c r="I20" s="3" t="str">
        <f t="shared" si="1"/>
        <v xml:space="preserve">Instructie: </v>
      </c>
      <c r="J20" s="3" t="s">
        <v>92</v>
      </c>
      <c r="K20" s="3" t="s">
        <v>91</v>
      </c>
      <c r="L20" s="2" t="s">
        <v>5</v>
      </c>
    </row>
    <row r="21" spans="1:15" ht="25.35" customHeight="1" x14ac:dyDescent="0.25">
      <c r="A21" s="2" t="s">
        <v>115</v>
      </c>
      <c r="B21" s="2" t="s">
        <v>135</v>
      </c>
      <c r="C21" s="2" t="s">
        <v>137</v>
      </c>
      <c r="D21" s="2" t="s">
        <v>214</v>
      </c>
      <c r="E21" s="5" t="s">
        <v>274</v>
      </c>
      <c r="F21" s="3"/>
      <c r="G21" s="2">
        <f t="shared" si="0"/>
        <v>6</v>
      </c>
      <c r="H21" s="3" t="str">
        <f t="shared" si="2"/>
        <v>Vraagcode: OUI2100</v>
      </c>
      <c r="I21" s="3" t="str">
        <f t="shared" si="1"/>
        <v xml:space="preserve">Instructie: </v>
      </c>
      <c r="J21" s="3" t="s">
        <v>92</v>
      </c>
      <c r="K21" s="3" t="s">
        <v>91</v>
      </c>
      <c r="L21" s="2" t="s">
        <v>90</v>
      </c>
      <c r="M21" s="2" t="s">
        <v>7</v>
      </c>
    </row>
    <row r="22" spans="1:15" ht="25.35" customHeight="1" x14ac:dyDescent="0.25">
      <c r="A22" s="2" t="s">
        <v>115</v>
      </c>
      <c r="B22" s="2" t="s">
        <v>135</v>
      </c>
      <c r="C22" s="2" t="s">
        <v>138</v>
      </c>
      <c r="D22" s="2" t="s">
        <v>215</v>
      </c>
      <c r="E22" s="5" t="s">
        <v>330</v>
      </c>
      <c r="F22" s="3"/>
      <c r="G22" s="2">
        <f t="shared" si="0"/>
        <v>5</v>
      </c>
      <c r="H22" s="3" t="str">
        <f t="shared" si="2"/>
        <v>Vraagcode: OUI2200</v>
      </c>
      <c r="I22" s="3" t="str">
        <f t="shared" si="1"/>
        <v xml:space="preserve">Instructie: </v>
      </c>
      <c r="J22" s="3" t="s">
        <v>92</v>
      </c>
      <c r="K22" s="3" t="s">
        <v>91</v>
      </c>
      <c r="L22" s="2" t="s">
        <v>5</v>
      </c>
    </row>
    <row r="23" spans="1:15" ht="25.35" customHeight="1" x14ac:dyDescent="0.25">
      <c r="A23" s="2" t="s">
        <v>115</v>
      </c>
      <c r="B23" s="2" t="s">
        <v>135</v>
      </c>
      <c r="C23" s="2" t="s">
        <v>139</v>
      </c>
      <c r="D23" s="2" t="s">
        <v>216</v>
      </c>
      <c r="E23" s="5" t="s">
        <v>275</v>
      </c>
      <c r="F23" s="3"/>
      <c r="G23" s="2">
        <f t="shared" si="0"/>
        <v>6</v>
      </c>
      <c r="H23" s="3" t="str">
        <f t="shared" si="2"/>
        <v>Vraagcode: OUI2300</v>
      </c>
      <c r="I23" s="3" t="str">
        <f t="shared" si="1"/>
        <v xml:space="preserve">Instructie: </v>
      </c>
      <c r="J23" s="3" t="s">
        <v>92</v>
      </c>
      <c r="K23" s="3" t="s">
        <v>91</v>
      </c>
      <c r="L23" s="2" t="s">
        <v>90</v>
      </c>
      <c r="M23" s="2" t="s">
        <v>7</v>
      </c>
    </row>
    <row r="24" spans="1:15" ht="25.35" customHeight="1" x14ac:dyDescent="0.25">
      <c r="A24" s="2" t="s">
        <v>115</v>
      </c>
      <c r="B24" s="2" t="s">
        <v>135</v>
      </c>
      <c r="C24" s="2" t="s">
        <v>140</v>
      </c>
      <c r="D24" s="2" t="s">
        <v>217</v>
      </c>
      <c r="E24" s="5" t="s">
        <v>331</v>
      </c>
      <c r="F24" s="3"/>
      <c r="G24" s="2">
        <f t="shared" si="0"/>
        <v>5</v>
      </c>
      <c r="H24" s="3" t="str">
        <f t="shared" si="2"/>
        <v>Vraagcode: OUI2400</v>
      </c>
      <c r="I24" s="3" t="str">
        <f t="shared" si="1"/>
        <v xml:space="preserve">Instructie: </v>
      </c>
      <c r="J24" s="3" t="s">
        <v>92</v>
      </c>
      <c r="K24" s="3" t="s">
        <v>91</v>
      </c>
      <c r="L24" s="2" t="s">
        <v>5</v>
      </c>
    </row>
    <row r="25" spans="1:15" ht="25.35" customHeight="1" x14ac:dyDescent="0.25">
      <c r="A25" s="2" t="s">
        <v>115</v>
      </c>
      <c r="B25" s="2" t="s">
        <v>135</v>
      </c>
      <c r="C25" s="2" t="s">
        <v>141</v>
      </c>
      <c r="D25" s="2" t="s">
        <v>218</v>
      </c>
      <c r="E25" s="5" t="s">
        <v>276</v>
      </c>
      <c r="F25" s="3"/>
      <c r="G25" s="2">
        <f t="shared" si="0"/>
        <v>6</v>
      </c>
      <c r="H25" s="3" t="str">
        <f t="shared" si="2"/>
        <v>Vraagcode: OUI2500</v>
      </c>
      <c r="I25" s="3" t="str">
        <f t="shared" si="1"/>
        <v xml:space="preserve">Instructie: </v>
      </c>
      <c r="J25" s="3" t="s">
        <v>92</v>
      </c>
      <c r="K25" s="3" t="s">
        <v>91</v>
      </c>
      <c r="L25" s="2" t="s">
        <v>90</v>
      </c>
      <c r="M25" s="2" t="s">
        <v>7</v>
      </c>
    </row>
    <row r="26" spans="1:15" ht="25.35" customHeight="1" x14ac:dyDescent="0.25">
      <c r="A26" s="2" t="s">
        <v>115</v>
      </c>
      <c r="B26" s="2" t="s">
        <v>135</v>
      </c>
      <c r="C26" s="2" t="s">
        <v>142</v>
      </c>
      <c r="D26" s="2" t="s">
        <v>219</v>
      </c>
      <c r="E26" s="5" t="s">
        <v>332</v>
      </c>
      <c r="F26" s="3"/>
      <c r="G26" s="2">
        <f t="shared" si="0"/>
        <v>5</v>
      </c>
      <c r="H26" s="3" t="str">
        <f t="shared" si="2"/>
        <v>Vraagcode: OUI2600</v>
      </c>
      <c r="I26" s="3" t="str">
        <f t="shared" si="1"/>
        <v xml:space="preserve">Instructie: </v>
      </c>
      <c r="J26" s="3" t="s">
        <v>92</v>
      </c>
      <c r="K26" s="3" t="s">
        <v>91</v>
      </c>
      <c r="L26" s="2" t="s">
        <v>5</v>
      </c>
    </row>
    <row r="27" spans="1:15" ht="25.35" customHeight="1" x14ac:dyDescent="0.25">
      <c r="A27" s="2" t="s">
        <v>115</v>
      </c>
      <c r="B27" s="2" t="s">
        <v>135</v>
      </c>
      <c r="C27" s="2" t="s">
        <v>143</v>
      </c>
      <c r="D27" s="2" t="s">
        <v>220</v>
      </c>
      <c r="E27" s="5" t="s">
        <v>277</v>
      </c>
      <c r="F27" s="3"/>
      <c r="G27" s="2">
        <f t="shared" si="0"/>
        <v>6</v>
      </c>
      <c r="H27" s="3" t="str">
        <f t="shared" si="2"/>
        <v>Vraagcode: OUI2700</v>
      </c>
      <c r="I27" s="3" t="str">
        <f t="shared" si="1"/>
        <v xml:space="preserve">Instructie: </v>
      </c>
      <c r="J27" s="3" t="s">
        <v>92</v>
      </c>
      <c r="K27" s="3" t="s">
        <v>91</v>
      </c>
      <c r="L27" s="2" t="s">
        <v>90</v>
      </c>
      <c r="M27" s="2" t="s">
        <v>7</v>
      </c>
    </row>
    <row r="28" spans="1:15" ht="25.35" customHeight="1" x14ac:dyDescent="0.25">
      <c r="A28" s="2" t="s">
        <v>115</v>
      </c>
      <c r="B28" s="2" t="s">
        <v>135</v>
      </c>
      <c r="C28" s="2" t="s">
        <v>144</v>
      </c>
      <c r="D28" s="2" t="s">
        <v>221</v>
      </c>
      <c r="E28" s="1" t="s">
        <v>333</v>
      </c>
      <c r="F28" s="1"/>
      <c r="G28" s="2">
        <f t="shared" si="0"/>
        <v>5</v>
      </c>
      <c r="H28" s="3" t="str">
        <f t="shared" si="2"/>
        <v>Vraagcode: OUI2800</v>
      </c>
      <c r="I28" s="3" t="str">
        <f t="shared" si="1"/>
        <v xml:space="preserve">Instructie: </v>
      </c>
      <c r="J28" s="3" t="s">
        <v>92</v>
      </c>
      <c r="K28" s="3" t="s">
        <v>91</v>
      </c>
      <c r="L28" s="2" t="s">
        <v>5</v>
      </c>
    </row>
    <row r="29" spans="1:15" ht="25.35" customHeight="1" x14ac:dyDescent="0.25">
      <c r="A29" s="2" t="s">
        <v>115</v>
      </c>
      <c r="B29" s="2" t="s">
        <v>135</v>
      </c>
      <c r="C29" s="2" t="s">
        <v>145</v>
      </c>
      <c r="D29" s="2" t="s">
        <v>222</v>
      </c>
      <c r="E29" s="1" t="s">
        <v>278</v>
      </c>
      <c r="F29" s="1"/>
      <c r="G29" s="2">
        <f t="shared" si="0"/>
        <v>7</v>
      </c>
      <c r="H29" s="3" t="str">
        <f t="shared" si="2"/>
        <v>Vraagcode: OUI2900</v>
      </c>
      <c r="I29" s="3" t="str">
        <f t="shared" si="1"/>
        <v xml:space="preserve">Instructie: </v>
      </c>
      <c r="J29" s="3" t="s">
        <v>92</v>
      </c>
      <c r="K29" s="3" t="s">
        <v>91</v>
      </c>
      <c r="L29" s="2" t="s">
        <v>90</v>
      </c>
      <c r="M29" s="2" t="s">
        <v>297</v>
      </c>
      <c r="N29" s="2" t="s">
        <v>7</v>
      </c>
    </row>
    <row r="30" spans="1:15" ht="25.35" customHeight="1" x14ac:dyDescent="0.25">
      <c r="A30" s="2" t="s">
        <v>115</v>
      </c>
      <c r="B30" s="2" t="s">
        <v>135</v>
      </c>
      <c r="C30" s="2" t="s">
        <v>146</v>
      </c>
      <c r="D30" s="2" t="s">
        <v>223</v>
      </c>
      <c r="E30" s="1" t="s">
        <v>334</v>
      </c>
      <c r="F30" s="1"/>
      <c r="G30" s="2">
        <f t="shared" si="0"/>
        <v>5</v>
      </c>
      <c r="H30" s="3" t="str">
        <f t="shared" si="2"/>
        <v>Vraagcode: OUI3000</v>
      </c>
      <c r="I30" s="3" t="str">
        <f t="shared" si="1"/>
        <v xml:space="preserve">Instructie: </v>
      </c>
      <c r="J30" s="3" t="s">
        <v>92</v>
      </c>
      <c r="K30" s="3" t="s">
        <v>91</v>
      </c>
      <c r="L30" s="2" t="s">
        <v>5</v>
      </c>
    </row>
    <row r="31" spans="1:15" ht="25.35" customHeight="1" x14ac:dyDescent="0.25">
      <c r="A31" s="2" t="s">
        <v>115</v>
      </c>
      <c r="B31" s="2" t="s">
        <v>135</v>
      </c>
      <c r="C31" s="2" t="s">
        <v>147</v>
      </c>
      <c r="D31" s="2" t="s">
        <v>224</v>
      </c>
      <c r="E31" s="1" t="s">
        <v>279</v>
      </c>
      <c r="F31" s="1"/>
      <c r="G31" s="2">
        <f t="shared" si="0"/>
        <v>7</v>
      </c>
      <c r="H31" s="3" t="str">
        <f t="shared" si="2"/>
        <v>Vraagcode: OUI3100</v>
      </c>
      <c r="I31" s="3" t="str">
        <f t="shared" si="1"/>
        <v xml:space="preserve">Instructie: </v>
      </c>
      <c r="J31" s="3" t="s">
        <v>92</v>
      </c>
      <c r="K31" s="3" t="s">
        <v>91</v>
      </c>
      <c r="L31" s="2" t="s">
        <v>9</v>
      </c>
      <c r="M31" s="2" t="s">
        <v>8</v>
      </c>
      <c r="N31" s="2" t="s">
        <v>7</v>
      </c>
    </row>
    <row r="32" spans="1:15" ht="25.35" customHeight="1" x14ac:dyDescent="0.25">
      <c r="A32" s="2" t="s">
        <v>115</v>
      </c>
      <c r="B32" s="2" t="s">
        <v>135</v>
      </c>
      <c r="C32" s="2" t="s">
        <v>148</v>
      </c>
      <c r="D32" s="2" t="s">
        <v>225</v>
      </c>
      <c r="E32" s="1" t="s">
        <v>280</v>
      </c>
      <c r="F32" s="1"/>
      <c r="G32" s="2">
        <f t="shared" si="0"/>
        <v>8</v>
      </c>
      <c r="H32" s="3" t="str">
        <f t="shared" si="2"/>
        <v>Vraagcode: OUI3200</v>
      </c>
      <c r="I32" s="3" t="str">
        <f t="shared" si="1"/>
        <v xml:space="preserve">Instructie: </v>
      </c>
      <c r="J32" s="3" t="s">
        <v>92</v>
      </c>
      <c r="K32" s="3" t="s">
        <v>91</v>
      </c>
      <c r="L32" s="2" t="s">
        <v>9</v>
      </c>
      <c r="M32" s="2" t="s">
        <v>298</v>
      </c>
      <c r="N32" s="2" t="s">
        <v>299</v>
      </c>
      <c r="O32" s="2" t="s">
        <v>7</v>
      </c>
    </row>
    <row r="33" spans="1:17" ht="25.35" customHeight="1" x14ac:dyDescent="0.25">
      <c r="A33" s="2" t="s">
        <v>115</v>
      </c>
      <c r="B33" s="2" t="s">
        <v>135</v>
      </c>
      <c r="C33" s="2" t="s">
        <v>149</v>
      </c>
      <c r="D33" s="2" t="s">
        <v>226</v>
      </c>
      <c r="E33" s="5" t="s">
        <v>281</v>
      </c>
      <c r="F33" s="3"/>
      <c r="G33" s="2">
        <f t="shared" si="0"/>
        <v>7</v>
      </c>
      <c r="H33" s="3" t="str">
        <f t="shared" si="2"/>
        <v>Vraagcode: OUI3300</v>
      </c>
      <c r="I33" s="3" t="str">
        <f t="shared" si="1"/>
        <v xml:space="preserve">Instructie: </v>
      </c>
      <c r="J33" s="3" t="s">
        <v>92</v>
      </c>
      <c r="K33" s="3" t="s">
        <v>91</v>
      </c>
      <c r="L33" s="2" t="s">
        <v>9</v>
      </c>
      <c r="M33" s="2" t="s">
        <v>8</v>
      </c>
      <c r="N33" s="2" t="s">
        <v>7</v>
      </c>
    </row>
    <row r="34" spans="1:17" ht="25.35" customHeight="1" x14ac:dyDescent="0.25">
      <c r="A34" s="2" t="s">
        <v>115</v>
      </c>
      <c r="B34" s="2" t="s">
        <v>135</v>
      </c>
      <c r="C34" s="2" t="s">
        <v>150</v>
      </c>
      <c r="D34" s="2" t="s">
        <v>227</v>
      </c>
      <c r="E34" s="5" t="s">
        <v>282</v>
      </c>
      <c r="F34" s="3"/>
      <c r="G34" s="2">
        <f t="shared" si="0"/>
        <v>10</v>
      </c>
      <c r="H34" s="3" t="str">
        <f t="shared" si="2"/>
        <v>Vraagcode: OUI3400</v>
      </c>
      <c r="I34" s="3" t="str">
        <f t="shared" ref="I34:I65" si="3">_xlfn.CONCAT("Instructie: ",F34)</f>
        <v xml:space="preserve">Instructie: </v>
      </c>
      <c r="J34" s="3" t="s">
        <v>92</v>
      </c>
      <c r="K34" s="3" t="s">
        <v>91</v>
      </c>
      <c r="L34" s="2" t="s">
        <v>300</v>
      </c>
      <c r="M34" s="2" t="s">
        <v>301</v>
      </c>
      <c r="N34" s="2" t="s">
        <v>412</v>
      </c>
      <c r="O34" s="2" t="s">
        <v>413</v>
      </c>
      <c r="P34" s="2" t="s">
        <v>8</v>
      </c>
      <c r="Q34" s="2" t="s">
        <v>7</v>
      </c>
    </row>
    <row r="35" spans="1:17" ht="25.35" customHeight="1" x14ac:dyDescent="0.25">
      <c r="A35" s="2" t="s">
        <v>115</v>
      </c>
      <c r="B35" s="2" t="s">
        <v>135</v>
      </c>
      <c r="C35" s="2" t="s">
        <v>151</v>
      </c>
      <c r="D35" s="2" t="s">
        <v>228</v>
      </c>
      <c r="E35" s="5" t="s">
        <v>283</v>
      </c>
      <c r="F35" s="3" t="s">
        <v>347</v>
      </c>
      <c r="G35" s="2">
        <f t="shared" si="0"/>
        <v>5</v>
      </c>
      <c r="H35" s="3" t="str">
        <f t="shared" si="2"/>
        <v>Vraagcode: OUI3500</v>
      </c>
      <c r="I35" s="3" t="str">
        <f t="shared" si="3"/>
        <v>Instructie: Wordt alleen gesteld aan de huurders die bij OUI3400 aangeven contact te hebben gehad.</v>
      </c>
      <c r="J35" s="3" t="s">
        <v>92</v>
      </c>
      <c r="K35" s="3" t="s">
        <v>91</v>
      </c>
      <c r="L35" s="2" t="s">
        <v>5</v>
      </c>
    </row>
    <row r="36" spans="1:17" ht="25.35" customHeight="1" x14ac:dyDescent="0.25">
      <c r="A36" s="2" t="s">
        <v>115</v>
      </c>
      <c r="B36" s="2" t="s">
        <v>135</v>
      </c>
      <c r="C36" s="2" t="s">
        <v>152</v>
      </c>
      <c r="D36" s="2" t="s">
        <v>229</v>
      </c>
      <c r="E36" s="5" t="s">
        <v>270</v>
      </c>
      <c r="F36" s="3" t="s">
        <v>348</v>
      </c>
      <c r="G36" s="2">
        <f t="shared" si="0"/>
        <v>6</v>
      </c>
      <c r="H36" s="3" t="str">
        <f t="shared" si="2"/>
        <v>Vraagcode: OUI3600</v>
      </c>
      <c r="I36" s="3" t="str">
        <f t="shared" si="3"/>
        <v>Instructie: Wordt alleen gesteld aan de huurders die bij OUI3400 aangeven contact te hebben gehad met de corporatie.</v>
      </c>
      <c r="J36" s="3" t="s">
        <v>92</v>
      </c>
      <c r="K36" s="3" t="s">
        <v>91</v>
      </c>
      <c r="L36" s="2" t="s">
        <v>90</v>
      </c>
      <c r="M36" s="2" t="s">
        <v>7</v>
      </c>
    </row>
    <row r="37" spans="1:17" ht="25.35" customHeight="1" x14ac:dyDescent="0.25">
      <c r="A37" s="2" t="s">
        <v>115</v>
      </c>
      <c r="B37" s="2" t="s">
        <v>135</v>
      </c>
      <c r="C37" s="2" t="s">
        <v>153</v>
      </c>
      <c r="D37" s="2" t="s">
        <v>230</v>
      </c>
      <c r="E37" s="5" t="s">
        <v>335</v>
      </c>
      <c r="F37" s="3" t="s">
        <v>348</v>
      </c>
      <c r="G37" s="2">
        <f t="shared" si="0"/>
        <v>5</v>
      </c>
      <c r="H37" s="3" t="str">
        <f t="shared" si="2"/>
        <v>Vraagcode: OUI3700</v>
      </c>
      <c r="I37" s="3" t="str">
        <f t="shared" si="3"/>
        <v>Instructie: Wordt alleen gesteld aan de huurders die bij OUI3400 aangeven contact te hebben gehad met de corporatie.</v>
      </c>
      <c r="J37" s="3" t="s">
        <v>92</v>
      </c>
      <c r="K37" s="3" t="s">
        <v>91</v>
      </c>
      <c r="L37" s="2" t="s">
        <v>5</v>
      </c>
    </row>
    <row r="38" spans="1:17" ht="25.35" customHeight="1" x14ac:dyDescent="0.25">
      <c r="A38" s="2" t="s">
        <v>115</v>
      </c>
      <c r="B38" s="2" t="s">
        <v>135</v>
      </c>
      <c r="C38" s="2" t="s">
        <v>154</v>
      </c>
      <c r="D38" s="2" t="s">
        <v>231</v>
      </c>
      <c r="E38" s="5" t="s">
        <v>284</v>
      </c>
      <c r="F38" s="3" t="s">
        <v>349</v>
      </c>
      <c r="G38" s="2">
        <f t="shared" si="0"/>
        <v>6</v>
      </c>
      <c r="H38" s="3" t="str">
        <f t="shared" si="2"/>
        <v>Vraagcode: OUI3800</v>
      </c>
      <c r="I38" s="3" t="str">
        <f t="shared" si="3"/>
        <v>Instructie: Wordt alleen gesteld aan de huurders die bij OUI3400 aangeven contact te hebben gehad met de aannemer.</v>
      </c>
      <c r="J38" s="3" t="s">
        <v>92</v>
      </c>
      <c r="K38" s="3" t="s">
        <v>91</v>
      </c>
      <c r="L38" s="2" t="s">
        <v>90</v>
      </c>
      <c r="M38" s="2" t="s">
        <v>7</v>
      </c>
    </row>
    <row r="39" spans="1:17" ht="25.35" customHeight="1" x14ac:dyDescent="0.25">
      <c r="A39" s="2" t="s">
        <v>115</v>
      </c>
      <c r="B39" s="2" t="s">
        <v>135</v>
      </c>
      <c r="C39" s="2" t="s">
        <v>155</v>
      </c>
      <c r="D39" s="2" t="s">
        <v>232</v>
      </c>
      <c r="E39" s="5" t="s">
        <v>336</v>
      </c>
      <c r="F39" s="3" t="s">
        <v>349</v>
      </c>
      <c r="G39" s="2">
        <f t="shared" si="0"/>
        <v>5</v>
      </c>
      <c r="H39" s="3" t="str">
        <f t="shared" si="2"/>
        <v>Vraagcode: OUI3900</v>
      </c>
      <c r="I39" s="3" t="str">
        <f t="shared" si="3"/>
        <v>Instructie: Wordt alleen gesteld aan de huurders die bij OUI3400 aangeven contact te hebben gehad met de aannemer.</v>
      </c>
      <c r="J39" s="3" t="s">
        <v>92</v>
      </c>
      <c r="K39" s="3" t="s">
        <v>91</v>
      </c>
      <c r="L39" s="2" t="s">
        <v>5</v>
      </c>
    </row>
    <row r="40" spans="1:17" ht="25.35" customHeight="1" x14ac:dyDescent="0.25">
      <c r="A40" s="2" t="s">
        <v>115</v>
      </c>
      <c r="B40" s="2" t="s">
        <v>135</v>
      </c>
      <c r="C40" s="2" t="s">
        <v>156</v>
      </c>
      <c r="D40" s="2" t="s">
        <v>233</v>
      </c>
      <c r="E40" s="5" t="s">
        <v>285</v>
      </c>
      <c r="F40" s="3" t="s">
        <v>347</v>
      </c>
      <c r="G40" s="2">
        <f t="shared" si="0"/>
        <v>8</v>
      </c>
      <c r="H40" s="3" t="str">
        <f t="shared" si="2"/>
        <v>Vraagcode: OUI4000</v>
      </c>
      <c r="I40" s="3" t="str">
        <f t="shared" si="3"/>
        <v>Instructie: Wordt alleen gesteld aan de huurders die bij OUI3400 aangeven contact te hebben gehad.</v>
      </c>
      <c r="J40" s="3" t="s">
        <v>92</v>
      </c>
      <c r="K40" s="3" t="s">
        <v>91</v>
      </c>
      <c r="L40" s="2" t="s">
        <v>9</v>
      </c>
      <c r="M40" s="2" t="s">
        <v>12</v>
      </c>
      <c r="N40" s="2" t="s">
        <v>8</v>
      </c>
      <c r="O40" s="2" t="s">
        <v>7</v>
      </c>
    </row>
    <row r="41" spans="1:17" ht="25.35" customHeight="1" x14ac:dyDescent="0.25">
      <c r="A41" s="2" t="s">
        <v>115</v>
      </c>
      <c r="B41" s="2" t="s">
        <v>135</v>
      </c>
      <c r="C41" s="2" t="s">
        <v>157</v>
      </c>
      <c r="D41" s="2" t="s">
        <v>234</v>
      </c>
      <c r="E41" s="5" t="s">
        <v>286</v>
      </c>
      <c r="G41" s="2">
        <f t="shared" si="0"/>
        <v>7</v>
      </c>
      <c r="H41" s="3" t="str">
        <f t="shared" si="2"/>
        <v>Vraagcode: OUI4100</v>
      </c>
      <c r="I41" s="3" t="str">
        <f t="shared" si="3"/>
        <v xml:space="preserve">Instructie: </v>
      </c>
      <c r="J41" s="3" t="s">
        <v>92</v>
      </c>
      <c r="K41" s="3" t="s">
        <v>91</v>
      </c>
      <c r="L41" s="2" t="s">
        <v>90</v>
      </c>
      <c r="M41" s="2" t="s">
        <v>414</v>
      </c>
      <c r="N41" s="2" t="s">
        <v>7</v>
      </c>
    </row>
    <row r="42" spans="1:17" ht="25.35" customHeight="1" x14ac:dyDescent="0.25">
      <c r="A42" s="2" t="s">
        <v>115</v>
      </c>
      <c r="B42" s="2" t="s">
        <v>135</v>
      </c>
      <c r="C42" s="2" t="s">
        <v>158</v>
      </c>
      <c r="D42" s="2" t="s">
        <v>235</v>
      </c>
      <c r="E42" s="5" t="s">
        <v>337</v>
      </c>
      <c r="F42" s="3" t="s">
        <v>422</v>
      </c>
      <c r="G42" s="2">
        <f t="shared" si="0"/>
        <v>5</v>
      </c>
      <c r="H42" s="3" t="str">
        <f t="shared" si="2"/>
        <v>Vraagcode: OUI4200</v>
      </c>
      <c r="I42" s="3" t="str">
        <f t="shared" si="3"/>
        <v>Instructie: Wordt alleen gesteld aan de huurders die bij OUI4100 een 6 of lager geven.</v>
      </c>
      <c r="J42" s="3" t="s">
        <v>92</v>
      </c>
      <c r="K42" s="3" t="s">
        <v>91</v>
      </c>
      <c r="L42" s="2" t="s">
        <v>5</v>
      </c>
    </row>
    <row r="43" spans="1:17" ht="25.35" customHeight="1" x14ac:dyDescent="0.25">
      <c r="A43" s="2" t="s">
        <v>115</v>
      </c>
      <c r="B43" s="2" t="s">
        <v>160</v>
      </c>
      <c r="C43" s="2" t="s">
        <v>159</v>
      </c>
      <c r="D43" s="2" t="s">
        <v>236</v>
      </c>
      <c r="E43" s="1" t="s">
        <v>287</v>
      </c>
      <c r="F43" s="1"/>
      <c r="G43" s="2">
        <f t="shared" si="0"/>
        <v>6</v>
      </c>
      <c r="H43" s="3" t="str">
        <f t="shared" si="2"/>
        <v>Vraagcode: OON4300</v>
      </c>
      <c r="I43" s="3" t="str">
        <f t="shared" si="3"/>
        <v xml:space="preserve">Instructie: </v>
      </c>
      <c r="J43" s="3" t="s">
        <v>92</v>
      </c>
      <c r="K43" s="3" t="s">
        <v>91</v>
      </c>
      <c r="L43" s="2" t="s">
        <v>90</v>
      </c>
      <c r="M43" s="2" t="s">
        <v>7</v>
      </c>
    </row>
    <row r="44" spans="1:17" ht="25.35" customHeight="1" x14ac:dyDescent="0.25">
      <c r="A44" s="2" t="s">
        <v>115</v>
      </c>
      <c r="B44" s="2" t="s">
        <v>160</v>
      </c>
      <c r="C44" s="2" t="s">
        <v>161</v>
      </c>
      <c r="D44" s="2" t="s">
        <v>237</v>
      </c>
      <c r="E44" s="5" t="s">
        <v>338</v>
      </c>
      <c r="F44" s="3"/>
      <c r="G44" s="2">
        <f t="shared" si="0"/>
        <v>5</v>
      </c>
      <c r="H44" s="3" t="str">
        <f t="shared" si="2"/>
        <v>Vraagcode: OON4400</v>
      </c>
      <c r="I44" s="3" t="str">
        <f t="shared" si="3"/>
        <v xml:space="preserve">Instructie: </v>
      </c>
      <c r="J44" s="3" t="s">
        <v>92</v>
      </c>
      <c r="K44" s="3" t="s">
        <v>91</v>
      </c>
      <c r="L44" s="2" t="s">
        <v>5</v>
      </c>
    </row>
    <row r="45" spans="1:17" ht="25.35" customHeight="1" x14ac:dyDescent="0.25">
      <c r="A45" s="2" t="s">
        <v>115</v>
      </c>
      <c r="B45" s="2" t="s">
        <v>160</v>
      </c>
      <c r="C45" s="2" t="s">
        <v>162</v>
      </c>
      <c r="D45" s="2" t="s">
        <v>238</v>
      </c>
      <c r="E45" s="5" t="s">
        <v>288</v>
      </c>
      <c r="F45" s="3"/>
      <c r="G45" s="2">
        <f t="shared" si="0"/>
        <v>8</v>
      </c>
      <c r="H45" s="3" t="str">
        <f t="shared" si="2"/>
        <v>Vraagcode: OON4500</v>
      </c>
      <c r="I45" s="3" t="str">
        <f t="shared" si="3"/>
        <v xml:space="preserve">Instructie: </v>
      </c>
      <c r="J45" s="3" t="s">
        <v>92</v>
      </c>
      <c r="K45" s="3" t="s">
        <v>91</v>
      </c>
      <c r="L45" s="2" t="s">
        <v>303</v>
      </c>
      <c r="M45" s="2" t="s">
        <v>304</v>
      </c>
      <c r="N45" s="2" t="s">
        <v>305</v>
      </c>
      <c r="O45" s="2" t="s">
        <v>7</v>
      </c>
    </row>
    <row r="46" spans="1:17" ht="25.35" customHeight="1" x14ac:dyDescent="0.25">
      <c r="A46" s="2" t="s">
        <v>115</v>
      </c>
      <c r="B46" s="2" t="s">
        <v>160</v>
      </c>
      <c r="C46" s="2" t="s">
        <v>163</v>
      </c>
      <c r="D46" s="2" t="s">
        <v>239</v>
      </c>
      <c r="E46" s="5" t="s">
        <v>289</v>
      </c>
      <c r="F46" s="3" t="s">
        <v>350</v>
      </c>
      <c r="G46" s="2">
        <f t="shared" si="0"/>
        <v>6</v>
      </c>
      <c r="H46" s="3" t="str">
        <f t="shared" si="2"/>
        <v>Vraagcode: OON4600</v>
      </c>
      <c r="I46" s="3" t="str">
        <f t="shared" si="3"/>
        <v>Instructie: Wordt alleen gesteld aan de huurders die bij OON4500 aangeven dat de dingen die niet goed waren, zijn opgelost.</v>
      </c>
      <c r="J46" s="3" t="s">
        <v>92</v>
      </c>
      <c r="K46" s="3" t="s">
        <v>91</v>
      </c>
      <c r="L46" s="2" t="s">
        <v>90</v>
      </c>
      <c r="M46" s="2" t="s">
        <v>7</v>
      </c>
    </row>
    <row r="47" spans="1:17" ht="25.35" customHeight="1" x14ac:dyDescent="0.25">
      <c r="A47" s="2" t="s">
        <v>115</v>
      </c>
      <c r="B47" s="2" t="s">
        <v>160</v>
      </c>
      <c r="C47" s="2" t="s">
        <v>164</v>
      </c>
      <c r="D47" s="2" t="s">
        <v>240</v>
      </c>
      <c r="E47" s="5" t="s">
        <v>339</v>
      </c>
      <c r="F47" s="3" t="s">
        <v>350</v>
      </c>
      <c r="G47" s="2">
        <f t="shared" si="0"/>
        <v>5</v>
      </c>
      <c r="H47" s="3" t="str">
        <f t="shared" si="2"/>
        <v>Vraagcode: OON4700</v>
      </c>
      <c r="I47" s="3" t="str">
        <f t="shared" si="3"/>
        <v>Instructie: Wordt alleen gesteld aan de huurders die bij OON4500 aangeven dat de dingen die niet goed waren, zijn opgelost.</v>
      </c>
      <c r="J47" s="3" t="s">
        <v>92</v>
      </c>
      <c r="K47" s="3" t="s">
        <v>91</v>
      </c>
      <c r="L47" s="2" t="s">
        <v>5</v>
      </c>
    </row>
    <row r="48" spans="1:17" ht="25.35" customHeight="1" x14ac:dyDescent="0.25">
      <c r="A48" s="2" t="s">
        <v>115</v>
      </c>
      <c r="B48" s="2" t="s">
        <v>160</v>
      </c>
      <c r="C48" s="2" t="s">
        <v>165</v>
      </c>
      <c r="D48" s="2" t="s">
        <v>241</v>
      </c>
      <c r="E48" s="5" t="s">
        <v>290</v>
      </c>
      <c r="F48" s="3"/>
      <c r="G48" s="2">
        <f t="shared" si="0"/>
        <v>8</v>
      </c>
      <c r="H48" s="3" t="str">
        <f t="shared" si="2"/>
        <v>Vraagcode: OON4800</v>
      </c>
      <c r="I48" s="3" t="str">
        <f t="shared" si="3"/>
        <v xml:space="preserve">Instructie: </v>
      </c>
      <c r="J48" s="3" t="s">
        <v>92</v>
      </c>
      <c r="K48" s="3" t="s">
        <v>91</v>
      </c>
      <c r="L48" s="2" t="s">
        <v>306</v>
      </c>
      <c r="M48" s="2" t="s">
        <v>307</v>
      </c>
      <c r="N48" s="2" t="s">
        <v>308</v>
      </c>
      <c r="O48" s="2" t="s">
        <v>7</v>
      </c>
    </row>
    <row r="49" spans="1:23" ht="25.35" customHeight="1" x14ac:dyDescent="0.25">
      <c r="A49" s="2" t="s">
        <v>115</v>
      </c>
      <c r="B49" s="2" t="s">
        <v>160</v>
      </c>
      <c r="C49" s="2" t="s">
        <v>166</v>
      </c>
      <c r="D49" s="2" t="s">
        <v>242</v>
      </c>
      <c r="E49" s="5" t="s">
        <v>291</v>
      </c>
      <c r="F49" s="3" t="s">
        <v>351</v>
      </c>
      <c r="G49" s="2">
        <f t="shared" si="0"/>
        <v>7</v>
      </c>
      <c r="H49" s="3" t="str">
        <f t="shared" si="2"/>
        <v>Vraagcode: OON4900</v>
      </c>
      <c r="I49" s="3" t="str">
        <f t="shared" si="3"/>
        <v>Instructie: Wordt alleen gesteld aan de huurders die bij OON4800 aangeven last te hebben gehad van het onderhoud.</v>
      </c>
      <c r="J49" s="3" t="s">
        <v>92</v>
      </c>
      <c r="K49" s="3" t="s">
        <v>91</v>
      </c>
      <c r="L49" s="2" t="s">
        <v>309</v>
      </c>
      <c r="M49" s="2" t="s">
        <v>8</v>
      </c>
      <c r="N49" s="2" t="s">
        <v>7</v>
      </c>
    </row>
    <row r="50" spans="1:23" ht="25.35" customHeight="1" x14ac:dyDescent="0.25">
      <c r="A50" s="2" t="s">
        <v>115</v>
      </c>
      <c r="B50" s="2" t="s">
        <v>83</v>
      </c>
      <c r="C50" s="2" t="s">
        <v>167</v>
      </c>
      <c r="D50" s="2" t="s">
        <v>243</v>
      </c>
      <c r="E50" s="5" t="s">
        <v>292</v>
      </c>
      <c r="F50" s="3"/>
      <c r="G50" s="2">
        <f t="shared" si="0"/>
        <v>5</v>
      </c>
      <c r="H50" s="3" t="str">
        <f t="shared" si="2"/>
        <v>Vraagcode: OOV5000</v>
      </c>
      <c r="I50" s="3" t="str">
        <f t="shared" si="3"/>
        <v xml:space="preserve">Instructie: </v>
      </c>
      <c r="J50" s="3" t="s">
        <v>92</v>
      </c>
      <c r="K50" s="3" t="s">
        <v>91</v>
      </c>
      <c r="L50" s="2" t="s">
        <v>5</v>
      </c>
    </row>
    <row r="51" spans="1:23" ht="25.35" customHeight="1" x14ac:dyDescent="0.25">
      <c r="A51" s="2" t="s">
        <v>115</v>
      </c>
      <c r="B51" s="2" t="s">
        <v>83</v>
      </c>
      <c r="C51" s="2" t="s">
        <v>168</v>
      </c>
      <c r="D51" s="2" t="s">
        <v>244</v>
      </c>
      <c r="E51" s="5" t="s">
        <v>293</v>
      </c>
      <c r="F51" s="3"/>
      <c r="G51" s="2">
        <f t="shared" si="0"/>
        <v>5</v>
      </c>
      <c r="H51" s="3" t="str">
        <f t="shared" si="2"/>
        <v>Vraagcode: OOV5100</v>
      </c>
      <c r="I51" s="3" t="str">
        <f t="shared" si="3"/>
        <v xml:space="preserve">Instructie: </v>
      </c>
      <c r="J51" s="3" t="s">
        <v>92</v>
      </c>
      <c r="K51" s="3" t="s">
        <v>91</v>
      </c>
      <c r="L51" s="2" t="s">
        <v>5</v>
      </c>
    </row>
    <row r="52" spans="1:23" ht="25.35" customHeight="1" x14ac:dyDescent="0.25">
      <c r="A52" s="2" t="s">
        <v>115</v>
      </c>
      <c r="B52" s="2" t="s">
        <v>83</v>
      </c>
      <c r="C52" s="2" t="s">
        <v>169</v>
      </c>
      <c r="D52" s="2" t="s">
        <v>245</v>
      </c>
      <c r="E52" s="1" t="s">
        <v>13</v>
      </c>
      <c r="F52" s="1"/>
      <c r="G52" s="2">
        <f t="shared" si="0"/>
        <v>16</v>
      </c>
      <c r="H52" s="3" t="str">
        <f t="shared" si="2"/>
        <v>Vraagcode: OOV5200</v>
      </c>
      <c r="I52" s="3" t="str">
        <f t="shared" si="3"/>
        <v xml:space="preserve">Instructie: </v>
      </c>
      <c r="J52" s="3" t="s">
        <v>92</v>
      </c>
      <c r="K52" s="3" t="s">
        <v>91</v>
      </c>
      <c r="L52" s="2" t="s">
        <v>14</v>
      </c>
      <c r="M52" s="2">
        <v>1</v>
      </c>
      <c r="N52" s="2">
        <v>2</v>
      </c>
      <c r="O52" s="2">
        <v>3</v>
      </c>
      <c r="P52" s="2">
        <v>4</v>
      </c>
      <c r="Q52" s="2">
        <v>5</v>
      </c>
      <c r="R52" s="2">
        <v>6</v>
      </c>
      <c r="S52" s="2">
        <v>7</v>
      </c>
      <c r="T52" s="2">
        <v>8</v>
      </c>
      <c r="U52" s="2">
        <v>9</v>
      </c>
      <c r="V52" s="2" t="s">
        <v>15</v>
      </c>
      <c r="W52" s="2" t="s">
        <v>7</v>
      </c>
    </row>
    <row r="53" spans="1:23" ht="25.35" customHeight="1" x14ac:dyDescent="0.25">
      <c r="A53" s="2" t="s">
        <v>115</v>
      </c>
      <c r="B53" s="2" t="s">
        <v>83</v>
      </c>
      <c r="C53" s="2" t="s">
        <v>170</v>
      </c>
      <c r="D53" s="2" t="s">
        <v>246</v>
      </c>
      <c r="E53" s="5" t="s">
        <v>294</v>
      </c>
      <c r="F53" s="3"/>
      <c r="G53" s="2">
        <f t="shared" si="0"/>
        <v>16</v>
      </c>
      <c r="H53" s="3" t="str">
        <f t="shared" si="2"/>
        <v>Vraagcode: OOV5300</v>
      </c>
      <c r="I53" s="3" t="str">
        <f t="shared" si="3"/>
        <v xml:space="preserve">Instructie: </v>
      </c>
      <c r="J53" s="3" t="s">
        <v>92</v>
      </c>
      <c r="K53" s="3" t="s">
        <v>91</v>
      </c>
      <c r="L53" s="2" t="s">
        <v>415</v>
      </c>
      <c r="M53" s="2" t="s">
        <v>310</v>
      </c>
      <c r="N53" s="2" t="s">
        <v>416</v>
      </c>
      <c r="O53" s="2" t="s">
        <v>311</v>
      </c>
      <c r="P53" s="2" t="s">
        <v>312</v>
      </c>
      <c r="Q53" s="2" t="s">
        <v>313</v>
      </c>
      <c r="R53" s="2" t="s">
        <v>314</v>
      </c>
      <c r="S53" s="2" t="s">
        <v>315</v>
      </c>
      <c r="T53" s="2" t="s">
        <v>417</v>
      </c>
      <c r="U53" s="2" t="s">
        <v>418</v>
      </c>
      <c r="V53" s="2" t="s">
        <v>6</v>
      </c>
      <c r="W53" s="2" t="s">
        <v>7</v>
      </c>
    </row>
    <row r="54" spans="1:23" ht="25.35" customHeight="1" x14ac:dyDescent="0.25">
      <c r="A54" s="2" t="s">
        <v>115</v>
      </c>
      <c r="B54" s="2" t="s">
        <v>83</v>
      </c>
      <c r="C54" s="2" t="s">
        <v>171</v>
      </c>
      <c r="D54" s="2" t="s">
        <v>247</v>
      </c>
      <c r="E54" s="5" t="s">
        <v>295</v>
      </c>
      <c r="F54" s="3"/>
      <c r="G54" s="2">
        <f t="shared" si="0"/>
        <v>5</v>
      </c>
      <c r="H54" s="3" t="str">
        <f t="shared" si="2"/>
        <v>Vraagcode: OOV5400</v>
      </c>
      <c r="I54" s="3" t="str">
        <f t="shared" si="3"/>
        <v xml:space="preserve">Instructie: </v>
      </c>
      <c r="J54" s="3" t="s">
        <v>92</v>
      </c>
      <c r="K54" s="3" t="s">
        <v>91</v>
      </c>
      <c r="L54" s="2" t="s">
        <v>5</v>
      </c>
    </row>
    <row r="55" spans="1:23" ht="25.35" customHeight="1" x14ac:dyDescent="0.25">
      <c r="A55" s="2" t="s">
        <v>115</v>
      </c>
      <c r="B55" s="2" t="s">
        <v>16</v>
      </c>
      <c r="C55" s="2" t="s">
        <v>172</v>
      </c>
      <c r="D55" s="2" t="s">
        <v>398</v>
      </c>
      <c r="E55" s="3" t="s">
        <v>17</v>
      </c>
      <c r="F55" s="3" t="s">
        <v>352</v>
      </c>
      <c r="G55" s="2">
        <f t="shared" si="0"/>
        <v>6</v>
      </c>
      <c r="H55" s="3" t="str">
        <f t="shared" si="2"/>
        <v>Vraagcode: ONV5500</v>
      </c>
      <c r="I55" s="3" t="str">
        <f t="shared" si="3"/>
        <v>Instructie: Wordt alleen gesteld aan de huurders die bij OAL0100, OIV0300, OUI1900, OUI2100, OUI4100, OON4300 een 5 of lager geven.</v>
      </c>
      <c r="J55" s="3" t="s">
        <v>92</v>
      </c>
      <c r="K55" s="3" t="s">
        <v>91</v>
      </c>
      <c r="L55" s="2" t="s">
        <v>9</v>
      </c>
      <c r="M55" s="2" t="s">
        <v>18</v>
      </c>
    </row>
    <row r="56" spans="1:23" ht="25.35" customHeight="1" x14ac:dyDescent="0.25">
      <c r="A56" s="2" t="s">
        <v>115</v>
      </c>
      <c r="B56" s="2" t="s">
        <v>16</v>
      </c>
      <c r="C56" s="2" t="s">
        <v>173</v>
      </c>
      <c r="D56" s="2" t="s">
        <v>399</v>
      </c>
      <c r="E56" s="3" t="s">
        <v>19</v>
      </c>
      <c r="F56" s="3" t="s">
        <v>408</v>
      </c>
      <c r="G56" s="2">
        <f t="shared" si="0"/>
        <v>6</v>
      </c>
      <c r="H56" s="3" t="str">
        <f t="shared" si="2"/>
        <v>Vraagcode: OON5600</v>
      </c>
      <c r="I56" s="3" t="str">
        <f t="shared" si="3"/>
        <v>Instructie: Wordt alleen gesteld aan de huurders die bij OON5500 aangeven dat ze het de corporatie hebben laten weten dat ze niet tevreden zijn.</v>
      </c>
      <c r="J56" s="3" t="s">
        <v>92</v>
      </c>
      <c r="K56" s="3" t="s">
        <v>91</v>
      </c>
      <c r="L56" s="2" t="s">
        <v>90</v>
      </c>
      <c r="M56" s="2" t="s">
        <v>7</v>
      </c>
    </row>
    <row r="57" spans="1:23" ht="25.35" customHeight="1" x14ac:dyDescent="0.25">
      <c r="A57" s="2" t="s">
        <v>115</v>
      </c>
      <c r="B57" s="2" t="s">
        <v>16</v>
      </c>
      <c r="C57" s="2" t="s">
        <v>174</v>
      </c>
      <c r="D57" s="2" t="s">
        <v>400</v>
      </c>
      <c r="E57" s="3" t="s">
        <v>340</v>
      </c>
      <c r="F57" s="3" t="s">
        <v>408</v>
      </c>
      <c r="G57" s="2">
        <f t="shared" si="0"/>
        <v>5</v>
      </c>
      <c r="H57" s="3" t="str">
        <f t="shared" si="2"/>
        <v>Vraagcode: OON5700</v>
      </c>
      <c r="I57" s="3" t="str">
        <f t="shared" si="3"/>
        <v>Instructie: Wordt alleen gesteld aan de huurders die bij OON5500 aangeven dat ze het de corporatie hebben laten weten dat ze niet tevreden zijn.</v>
      </c>
      <c r="J57" s="3" t="s">
        <v>92</v>
      </c>
      <c r="K57" s="3" t="s">
        <v>91</v>
      </c>
      <c r="L57" s="2" t="s">
        <v>5</v>
      </c>
    </row>
    <row r="58" spans="1:23" ht="25.35" customHeight="1" x14ac:dyDescent="0.25">
      <c r="A58" s="2" t="s">
        <v>115</v>
      </c>
      <c r="B58" s="2" t="s">
        <v>16</v>
      </c>
      <c r="C58" s="2" t="s">
        <v>175</v>
      </c>
      <c r="D58" s="2" t="s">
        <v>401</v>
      </c>
      <c r="E58" s="3" t="s">
        <v>20</v>
      </c>
      <c r="F58" s="3" t="s">
        <v>408</v>
      </c>
      <c r="G58" s="2">
        <f t="shared" si="0"/>
        <v>7</v>
      </c>
      <c r="H58" s="3" t="str">
        <f t="shared" si="2"/>
        <v>Vraagcode: OON5800</v>
      </c>
      <c r="I58" s="3" t="str">
        <f t="shared" si="3"/>
        <v>Instructie: Wordt alleen gesteld aan de huurders die bij OON5500 aangeven dat ze het de corporatie hebben laten weten dat ze niet tevreden zijn.</v>
      </c>
      <c r="J58" s="3" t="s">
        <v>92</v>
      </c>
      <c r="K58" s="3" t="s">
        <v>91</v>
      </c>
      <c r="L58" s="2" t="s">
        <v>9</v>
      </c>
      <c r="M58" s="2" t="s">
        <v>8</v>
      </c>
      <c r="N58" s="2" t="s">
        <v>21</v>
      </c>
    </row>
    <row r="59" spans="1:23" ht="25.35" customHeight="1" x14ac:dyDescent="0.25">
      <c r="A59" s="2" t="s">
        <v>115</v>
      </c>
      <c r="B59" s="2" t="s">
        <v>16</v>
      </c>
      <c r="C59" s="2" t="s">
        <v>176</v>
      </c>
      <c r="D59" s="2" t="s">
        <v>402</v>
      </c>
      <c r="E59" s="3" t="s">
        <v>22</v>
      </c>
      <c r="F59" s="3" t="s">
        <v>409</v>
      </c>
      <c r="G59" s="2">
        <f t="shared" si="0"/>
        <v>6</v>
      </c>
      <c r="H59" s="3" t="str">
        <f t="shared" si="2"/>
        <v>Vraagcode: OON5900</v>
      </c>
      <c r="I59" s="3" t="str">
        <f t="shared" si="3"/>
        <v>Instructie: Wordt niet gesteld aan de huurders die bij OON5800 aangeven dat ze nog niets hebben gehoord.</v>
      </c>
      <c r="J59" s="3" t="s">
        <v>92</v>
      </c>
      <c r="K59" s="3" t="s">
        <v>91</v>
      </c>
      <c r="L59" s="2" t="s">
        <v>90</v>
      </c>
      <c r="M59" s="2" t="s">
        <v>7</v>
      </c>
    </row>
    <row r="60" spans="1:23" ht="25.35" customHeight="1" x14ac:dyDescent="0.25">
      <c r="A60" s="2" t="s">
        <v>115</v>
      </c>
      <c r="B60" s="2" t="s">
        <v>16</v>
      </c>
      <c r="C60" s="2" t="s">
        <v>177</v>
      </c>
      <c r="D60" s="2" t="s">
        <v>403</v>
      </c>
      <c r="E60" s="3" t="s">
        <v>341</v>
      </c>
      <c r="F60" s="3" t="s">
        <v>409</v>
      </c>
      <c r="G60" s="2">
        <f t="shared" si="0"/>
        <v>5</v>
      </c>
      <c r="H60" s="3" t="str">
        <f t="shared" si="2"/>
        <v>Vraagcode: OON6000</v>
      </c>
      <c r="I60" s="3" t="str">
        <f t="shared" si="3"/>
        <v>Instructie: Wordt niet gesteld aan de huurders die bij OON5800 aangeven dat ze nog niets hebben gehoord.</v>
      </c>
      <c r="J60" s="3" t="s">
        <v>92</v>
      </c>
      <c r="K60" s="3" t="s">
        <v>91</v>
      </c>
      <c r="L60" s="2" t="s">
        <v>5</v>
      </c>
    </row>
    <row r="61" spans="1:23" ht="25.35" customHeight="1" x14ac:dyDescent="0.25">
      <c r="A61" s="2" t="s">
        <v>115</v>
      </c>
      <c r="B61" s="2" t="s">
        <v>16</v>
      </c>
      <c r="C61" s="2" t="s">
        <v>178</v>
      </c>
      <c r="D61" s="2" t="s">
        <v>404</v>
      </c>
      <c r="E61" s="3" t="s">
        <v>23</v>
      </c>
      <c r="F61" s="3" t="s">
        <v>409</v>
      </c>
      <c r="G61" s="2">
        <f t="shared" si="0"/>
        <v>8</v>
      </c>
      <c r="H61" s="3" t="str">
        <f t="shared" si="2"/>
        <v>Vraagcode: OON6100</v>
      </c>
      <c r="I61" s="3" t="str">
        <f t="shared" si="3"/>
        <v>Instructie: Wordt niet gesteld aan de huurders die bij OON5800 aangeven dat ze nog niets hebben gehoord.</v>
      </c>
      <c r="J61" s="3" t="s">
        <v>92</v>
      </c>
      <c r="K61" s="3" t="s">
        <v>91</v>
      </c>
      <c r="L61" s="2" t="s">
        <v>9</v>
      </c>
      <c r="M61" s="2" t="s">
        <v>8</v>
      </c>
      <c r="N61" s="2" t="s">
        <v>24</v>
      </c>
      <c r="O61" s="2" t="s">
        <v>7</v>
      </c>
    </row>
    <row r="62" spans="1:23" ht="25.35" customHeight="1" x14ac:dyDescent="0.25">
      <c r="A62" s="2" t="s">
        <v>115</v>
      </c>
      <c r="B62" s="2" t="s">
        <v>16</v>
      </c>
      <c r="C62" s="2" t="s">
        <v>179</v>
      </c>
      <c r="D62" s="2" t="s">
        <v>405</v>
      </c>
      <c r="E62" s="3" t="s">
        <v>25</v>
      </c>
      <c r="F62" s="3" t="s">
        <v>410</v>
      </c>
      <c r="G62" s="2">
        <f t="shared" si="0"/>
        <v>9</v>
      </c>
      <c r="H62" s="3" t="str">
        <f t="shared" si="2"/>
        <v>Vraagcode: OON6200</v>
      </c>
      <c r="I62" s="3" t="str">
        <f t="shared" si="3"/>
        <v>Instructie: Wordt alleen gesteld aan de huurders die bij OON6100 aangeven dat er afspraken zijn gemaakt.</v>
      </c>
      <c r="J62" s="3" t="s">
        <v>92</v>
      </c>
      <c r="K62" s="3" t="s">
        <v>91</v>
      </c>
      <c r="L62" s="2" t="s">
        <v>9</v>
      </c>
      <c r="M62" s="2" t="s">
        <v>12</v>
      </c>
      <c r="N62" s="2" t="s">
        <v>8</v>
      </c>
      <c r="O62" s="2" t="s">
        <v>26</v>
      </c>
      <c r="P62" s="2" t="s">
        <v>7</v>
      </c>
    </row>
    <row r="63" spans="1:23" ht="25.35" customHeight="1" x14ac:dyDescent="0.25">
      <c r="A63" s="2" t="s">
        <v>115</v>
      </c>
      <c r="B63" s="2" t="s">
        <v>16</v>
      </c>
      <c r="C63" s="2" t="s">
        <v>180</v>
      </c>
      <c r="D63" s="2" t="s">
        <v>406</v>
      </c>
      <c r="E63" s="3" t="s">
        <v>27</v>
      </c>
      <c r="F63" s="3" t="s">
        <v>411</v>
      </c>
      <c r="G63" s="2">
        <f t="shared" si="0"/>
        <v>8</v>
      </c>
      <c r="H63" s="3" t="str">
        <f t="shared" si="2"/>
        <v>Vraagcode: OON6300</v>
      </c>
      <c r="I63" s="3" t="str">
        <f t="shared" si="3"/>
        <v>Instructie: Wordt niet gesteld aan de huurders die bij OON5800 aangeven dat ze nog niets gehoord hebben.</v>
      </c>
      <c r="J63" s="3" t="s">
        <v>92</v>
      </c>
      <c r="K63" s="3" t="s">
        <v>91</v>
      </c>
      <c r="L63" s="2" t="s">
        <v>9</v>
      </c>
      <c r="M63" s="2" t="s">
        <v>28</v>
      </c>
      <c r="N63" s="2" t="s">
        <v>26</v>
      </c>
      <c r="O63" s="2" t="s">
        <v>7</v>
      </c>
    </row>
    <row r="64" spans="1:23" ht="25.35" customHeight="1" x14ac:dyDescent="0.25">
      <c r="A64" s="2" t="s">
        <v>115</v>
      </c>
      <c r="B64" s="2" t="s">
        <v>16</v>
      </c>
      <c r="C64" s="2" t="s">
        <v>181</v>
      </c>
      <c r="D64" s="2" t="s">
        <v>407</v>
      </c>
      <c r="E64" s="3" t="s">
        <v>29</v>
      </c>
      <c r="F64" s="3" t="s">
        <v>408</v>
      </c>
      <c r="G64" s="2">
        <f t="shared" si="0"/>
        <v>5</v>
      </c>
      <c r="H64" s="3" t="str">
        <f t="shared" si="2"/>
        <v>Vraagcode: OON6400</v>
      </c>
      <c r="I64" s="3" t="str">
        <f t="shared" si="3"/>
        <v>Instructie: Wordt alleen gesteld aan de huurders die bij OON5500 aangeven dat ze het de corporatie hebben laten weten dat ze niet tevreden zijn.</v>
      </c>
      <c r="J64" s="3" t="s">
        <v>92</v>
      </c>
      <c r="K64" s="3" t="s">
        <v>91</v>
      </c>
      <c r="L64" s="2" t="s">
        <v>5</v>
      </c>
    </row>
    <row r="65" spans="1:24" ht="25.35" customHeight="1" x14ac:dyDescent="0.25">
      <c r="A65" s="2" t="s">
        <v>115</v>
      </c>
      <c r="B65" s="2" t="s">
        <v>30</v>
      </c>
      <c r="C65" s="2" t="s">
        <v>182</v>
      </c>
      <c r="D65" s="2" t="s">
        <v>248</v>
      </c>
      <c r="E65" s="5" t="s">
        <v>31</v>
      </c>
      <c r="F65" s="5"/>
      <c r="G65" s="2">
        <f t="shared" si="0"/>
        <v>6</v>
      </c>
      <c r="H65" s="3" t="str">
        <f t="shared" si="2"/>
        <v>Vraagcode: OWB6500</v>
      </c>
      <c r="I65" s="3" t="str">
        <f t="shared" si="3"/>
        <v xml:space="preserve">Instructie: </v>
      </c>
      <c r="J65" s="3" t="s">
        <v>92</v>
      </c>
      <c r="K65" s="3" t="s">
        <v>91</v>
      </c>
      <c r="L65" s="2" t="s">
        <v>90</v>
      </c>
      <c r="M65" s="2" t="s">
        <v>7</v>
      </c>
    </row>
    <row r="66" spans="1:24" ht="25.35" customHeight="1" x14ac:dyDescent="0.25">
      <c r="A66" s="2" t="s">
        <v>115</v>
      </c>
      <c r="B66" s="2" t="s">
        <v>30</v>
      </c>
      <c r="C66" s="2" t="s">
        <v>183</v>
      </c>
      <c r="D66" s="2" t="s">
        <v>249</v>
      </c>
      <c r="E66" s="3" t="s">
        <v>342</v>
      </c>
      <c r="F66" s="3" t="s">
        <v>353</v>
      </c>
      <c r="G66" s="2">
        <f t="shared" ref="G66" si="4">COUNTA(H66:AD66)</f>
        <v>16</v>
      </c>
      <c r="H66" s="3" t="str">
        <f t="shared" si="2"/>
        <v>Vraagcode: OWB6600</v>
      </c>
      <c r="I66" s="3" t="str">
        <f t="shared" ref="I66" si="5">_xlfn.CONCAT("Instructie: ",F66)</f>
        <v>Instructie: Wordt alleen gesteld aan de huurders die bij OWB6500 een 6 of lager geven.</v>
      </c>
      <c r="J66" s="3" t="s">
        <v>92</v>
      </c>
      <c r="K66" s="3" t="s">
        <v>91</v>
      </c>
      <c r="L66" s="2" t="s">
        <v>32</v>
      </c>
      <c r="M66" s="2" t="s">
        <v>33</v>
      </c>
      <c r="N66" s="2" t="s">
        <v>34</v>
      </c>
      <c r="O66" s="2" t="s">
        <v>35</v>
      </c>
      <c r="P66" s="2" t="s">
        <v>36</v>
      </c>
      <c r="Q66" s="2" t="s">
        <v>37</v>
      </c>
      <c r="R66" s="2" t="s">
        <v>38</v>
      </c>
      <c r="S66" s="2" t="s">
        <v>39</v>
      </c>
      <c r="T66" s="2" t="s">
        <v>40</v>
      </c>
      <c r="U66" s="2" t="s">
        <v>41</v>
      </c>
      <c r="V66" s="2" t="s">
        <v>6</v>
      </c>
      <c r="W66" s="2" t="s">
        <v>7</v>
      </c>
    </row>
    <row r="67" spans="1:24" ht="25.35" customHeight="1" x14ac:dyDescent="0.25">
      <c r="A67" s="2" t="s">
        <v>115</v>
      </c>
      <c r="B67" s="2" t="s">
        <v>30</v>
      </c>
      <c r="C67" s="2" t="s">
        <v>184</v>
      </c>
      <c r="D67" s="2" t="s">
        <v>250</v>
      </c>
      <c r="E67" s="3" t="s">
        <v>342</v>
      </c>
      <c r="F67" s="3" t="s">
        <v>354</v>
      </c>
      <c r="G67" s="2">
        <f t="shared" ref="G67:G76" si="6">COUNTA(H67:AD67)</f>
        <v>15</v>
      </c>
      <c r="H67" s="3" t="str">
        <f t="shared" ref="H67:H76" si="7">_xlfn.CONCAT("Vraagcode: ",D67)</f>
        <v>Vraagcode: OWB6700</v>
      </c>
      <c r="I67" s="3" t="str">
        <f t="shared" ref="I67:I76" si="8">_xlfn.CONCAT("Instructie: ",F67)</f>
        <v>Instructie: Wordt alleen gesteld aan de huurders die bij OWB6500 een 8 of hoger geven.</v>
      </c>
      <c r="J67" s="3" t="s">
        <v>92</v>
      </c>
      <c r="K67" s="3" t="s">
        <v>91</v>
      </c>
      <c r="L67" s="2" t="s">
        <v>42</v>
      </c>
      <c r="M67" s="2" t="s">
        <v>43</v>
      </c>
      <c r="N67" s="2" t="s">
        <v>44</v>
      </c>
      <c r="O67" s="2" t="s">
        <v>45</v>
      </c>
      <c r="P67" s="2" t="s">
        <v>46</v>
      </c>
      <c r="Q67" s="2" t="s">
        <v>47</v>
      </c>
      <c r="R67" s="2" t="s">
        <v>48</v>
      </c>
      <c r="S67" s="2" t="s">
        <v>49</v>
      </c>
      <c r="T67" s="2" t="s">
        <v>50</v>
      </c>
      <c r="U67" s="2" t="s">
        <v>6</v>
      </c>
      <c r="V67" s="2" t="s">
        <v>7</v>
      </c>
    </row>
    <row r="68" spans="1:24" ht="25.35" customHeight="1" x14ac:dyDescent="0.25">
      <c r="A68" s="2" t="s">
        <v>115</v>
      </c>
      <c r="B68" s="2" t="s">
        <v>30</v>
      </c>
      <c r="C68" s="2" t="s">
        <v>185</v>
      </c>
      <c r="D68" s="2" t="s">
        <v>251</v>
      </c>
      <c r="E68" s="1" t="s">
        <v>51</v>
      </c>
      <c r="G68" s="2">
        <f t="shared" si="6"/>
        <v>6</v>
      </c>
      <c r="H68" s="3" t="str">
        <f t="shared" si="7"/>
        <v>Vraagcode: OWB6800</v>
      </c>
      <c r="I68" s="3" t="str">
        <f t="shared" si="8"/>
        <v xml:space="preserve">Instructie: </v>
      </c>
      <c r="J68" s="3" t="s">
        <v>92</v>
      </c>
      <c r="K68" s="3" t="s">
        <v>91</v>
      </c>
      <c r="L68" s="2" t="s">
        <v>90</v>
      </c>
      <c r="M68" s="2" t="s">
        <v>7</v>
      </c>
    </row>
    <row r="69" spans="1:24" ht="25.35" customHeight="1" x14ac:dyDescent="0.25">
      <c r="A69" s="2" t="s">
        <v>115</v>
      </c>
      <c r="B69" s="2" t="s">
        <v>30</v>
      </c>
      <c r="C69" s="2" t="s">
        <v>186</v>
      </c>
      <c r="D69" s="2" t="s">
        <v>252</v>
      </c>
      <c r="E69" s="3" t="s">
        <v>343</v>
      </c>
      <c r="F69" s="2" t="s">
        <v>355</v>
      </c>
      <c r="G69" s="2">
        <f t="shared" si="6"/>
        <v>15</v>
      </c>
      <c r="H69" s="3" t="str">
        <f t="shared" si="7"/>
        <v>Vraagcode: OWB6900</v>
      </c>
      <c r="I69" s="3" t="str">
        <f t="shared" si="8"/>
        <v>Instructie: Wordt alleen gesteld aan de huurders die bij OWB6800 een 6 of lager geven.</v>
      </c>
      <c r="J69" s="3" t="s">
        <v>92</v>
      </c>
      <c r="K69" s="3" t="s">
        <v>91</v>
      </c>
      <c r="L69" s="2" t="s">
        <v>52</v>
      </c>
      <c r="M69" s="2" t="s">
        <v>53</v>
      </c>
      <c r="N69" s="2" t="s">
        <v>54</v>
      </c>
      <c r="O69" s="2" t="s">
        <v>55</v>
      </c>
      <c r="P69" s="2" t="s">
        <v>56</v>
      </c>
      <c r="Q69" s="2" t="s">
        <v>57</v>
      </c>
      <c r="R69" s="2" t="s">
        <v>58</v>
      </c>
      <c r="S69" s="2" t="s">
        <v>59</v>
      </c>
      <c r="T69" s="2" t="s">
        <v>60</v>
      </c>
      <c r="U69" s="2" t="s">
        <v>6</v>
      </c>
      <c r="V69" s="2" t="s">
        <v>7</v>
      </c>
    </row>
    <row r="70" spans="1:24" ht="25.35" customHeight="1" x14ac:dyDescent="0.25">
      <c r="A70" s="2" t="s">
        <v>115</v>
      </c>
      <c r="B70" s="2" t="s">
        <v>30</v>
      </c>
      <c r="C70" s="2" t="s">
        <v>187</v>
      </c>
      <c r="D70" s="2" t="s">
        <v>253</v>
      </c>
      <c r="E70" s="3" t="s">
        <v>343</v>
      </c>
      <c r="F70" s="3" t="s">
        <v>356</v>
      </c>
      <c r="G70" s="2">
        <f t="shared" si="6"/>
        <v>14</v>
      </c>
      <c r="H70" s="3" t="str">
        <f t="shared" si="7"/>
        <v>Vraagcode: OWB7000</v>
      </c>
      <c r="I70" s="3" t="str">
        <f t="shared" si="8"/>
        <v>Instructie: Wordt alleen gesteld aan de huurders die bij OWB6800 een 8 of hoger geven.</v>
      </c>
      <c r="J70" s="3" t="s">
        <v>92</v>
      </c>
      <c r="K70" s="3" t="s">
        <v>91</v>
      </c>
      <c r="L70" s="2" t="s">
        <v>61</v>
      </c>
      <c r="M70" s="2" t="s">
        <v>62</v>
      </c>
      <c r="N70" s="2" t="s">
        <v>63</v>
      </c>
      <c r="O70" s="2" t="s">
        <v>64</v>
      </c>
      <c r="P70" s="2" t="s">
        <v>65</v>
      </c>
      <c r="Q70" s="2" t="s">
        <v>66</v>
      </c>
      <c r="R70" s="2" t="s">
        <v>67</v>
      </c>
      <c r="S70" s="2" t="s">
        <v>68</v>
      </c>
      <c r="T70" s="2" t="s">
        <v>6</v>
      </c>
      <c r="U70" s="2" t="s">
        <v>7</v>
      </c>
    </row>
    <row r="71" spans="1:24" ht="25.35" customHeight="1" x14ac:dyDescent="0.25">
      <c r="A71" s="2" t="s">
        <v>115</v>
      </c>
      <c r="B71" s="2" t="s">
        <v>30</v>
      </c>
      <c r="C71" s="2" t="s">
        <v>188</v>
      </c>
      <c r="D71" s="2" t="s">
        <v>254</v>
      </c>
      <c r="E71" s="1" t="s">
        <v>103</v>
      </c>
      <c r="F71" s="1"/>
      <c r="G71" s="2">
        <f t="shared" si="6"/>
        <v>7</v>
      </c>
      <c r="H71" s="3" t="str">
        <f t="shared" si="7"/>
        <v>Vraagcode: OWB7100</v>
      </c>
      <c r="I71" s="3" t="str">
        <f t="shared" si="8"/>
        <v xml:space="preserve">Instructie: </v>
      </c>
      <c r="J71" s="3" t="s">
        <v>92</v>
      </c>
      <c r="K71" s="3" t="s">
        <v>91</v>
      </c>
      <c r="L71" s="2" t="s">
        <v>9</v>
      </c>
      <c r="M71" s="2" t="s">
        <v>105</v>
      </c>
      <c r="N71" s="2" t="s">
        <v>8</v>
      </c>
    </row>
    <row r="72" spans="1:24" ht="25.35" customHeight="1" x14ac:dyDescent="0.25">
      <c r="A72" s="2" t="s">
        <v>115</v>
      </c>
      <c r="B72" s="2" t="s">
        <v>30</v>
      </c>
      <c r="C72" s="2" t="s">
        <v>189</v>
      </c>
      <c r="D72" s="2" t="s">
        <v>255</v>
      </c>
      <c r="E72" s="3" t="s">
        <v>104</v>
      </c>
      <c r="F72" s="3"/>
      <c r="G72" s="2">
        <f t="shared" si="6"/>
        <v>17</v>
      </c>
      <c r="H72" s="3" t="str">
        <f t="shared" si="7"/>
        <v>Vraagcode: OWB7200</v>
      </c>
      <c r="I72" s="3" t="str">
        <f t="shared" si="8"/>
        <v xml:space="preserve">Instructie: </v>
      </c>
      <c r="J72" s="3" t="s">
        <v>92</v>
      </c>
      <c r="K72" s="3" t="s">
        <v>91</v>
      </c>
      <c r="L72" s="2" t="s">
        <v>106</v>
      </c>
      <c r="M72" s="2" t="s">
        <v>107</v>
      </c>
      <c r="N72" s="2" t="s">
        <v>108</v>
      </c>
      <c r="O72" s="2" t="s">
        <v>109</v>
      </c>
      <c r="P72" s="2" t="s">
        <v>110</v>
      </c>
      <c r="Q72" s="2" t="s">
        <v>111</v>
      </c>
      <c r="R72" s="2" t="s">
        <v>112</v>
      </c>
      <c r="S72" s="2" t="s">
        <v>101</v>
      </c>
      <c r="T72" s="2" t="s">
        <v>102</v>
      </c>
      <c r="U72" s="2" t="s">
        <v>113</v>
      </c>
      <c r="V72" s="2" t="s">
        <v>114</v>
      </c>
      <c r="W72" s="2" t="s">
        <v>6</v>
      </c>
      <c r="X72" s="2" t="s">
        <v>7</v>
      </c>
    </row>
    <row r="73" spans="1:24" ht="25.35" customHeight="1" x14ac:dyDescent="0.25">
      <c r="A73" s="2" t="s">
        <v>115</v>
      </c>
      <c r="B73" s="2" t="s">
        <v>69</v>
      </c>
      <c r="C73" s="2" t="s">
        <v>190</v>
      </c>
      <c r="D73" s="2" t="s">
        <v>256</v>
      </c>
      <c r="E73" s="1" t="s">
        <v>70</v>
      </c>
      <c r="F73" s="1"/>
      <c r="G73" s="2">
        <f t="shared" si="6"/>
        <v>8</v>
      </c>
      <c r="H73" s="3" t="str">
        <f t="shared" si="7"/>
        <v>Vraagcode: OAK7300</v>
      </c>
      <c r="I73" s="3" t="str">
        <f t="shared" si="8"/>
        <v xml:space="preserve">Instructie: </v>
      </c>
      <c r="J73" s="3" t="s">
        <v>92</v>
      </c>
      <c r="K73" s="3" t="s">
        <v>91</v>
      </c>
      <c r="L73" s="2" t="s">
        <v>71</v>
      </c>
      <c r="M73" s="2" t="s">
        <v>72</v>
      </c>
      <c r="N73" s="2" t="s">
        <v>73</v>
      </c>
      <c r="O73" s="2" t="s">
        <v>74</v>
      </c>
    </row>
    <row r="74" spans="1:24" ht="25.35" customHeight="1" x14ac:dyDescent="0.25">
      <c r="A74" s="2" t="s">
        <v>115</v>
      </c>
      <c r="B74" s="2" t="s">
        <v>69</v>
      </c>
      <c r="C74" s="2" t="s">
        <v>191</v>
      </c>
      <c r="D74" s="2" t="s">
        <v>257</v>
      </c>
      <c r="E74" s="1" t="s">
        <v>75</v>
      </c>
      <c r="F74" s="1"/>
      <c r="G74" s="2">
        <f t="shared" si="6"/>
        <v>5</v>
      </c>
      <c r="H74" s="3" t="str">
        <f t="shared" si="7"/>
        <v>Vraagcode: OAK7400</v>
      </c>
      <c r="I74" s="3" t="str">
        <f t="shared" si="8"/>
        <v xml:space="preserve">Instructie: </v>
      </c>
      <c r="J74" s="3" t="s">
        <v>92</v>
      </c>
      <c r="K74" s="3" t="s">
        <v>91</v>
      </c>
      <c r="L74" s="2" t="s">
        <v>423</v>
      </c>
    </row>
    <row r="75" spans="1:24" ht="25.35" customHeight="1" x14ac:dyDescent="0.25">
      <c r="A75" s="2" t="s">
        <v>115</v>
      </c>
      <c r="B75" s="2" t="s">
        <v>69</v>
      </c>
      <c r="C75" s="2" t="s">
        <v>192</v>
      </c>
      <c r="D75" s="2" t="s">
        <v>258</v>
      </c>
      <c r="E75" s="1" t="s">
        <v>76</v>
      </c>
      <c r="F75" s="1"/>
      <c r="G75" s="2">
        <f t="shared" si="6"/>
        <v>10</v>
      </c>
      <c r="H75" s="3" t="str">
        <f t="shared" si="7"/>
        <v>Vraagcode: OAK7500</v>
      </c>
      <c r="I75" s="3" t="str">
        <f t="shared" si="8"/>
        <v xml:space="preserve">Instructie: </v>
      </c>
      <c r="J75" s="3" t="s">
        <v>92</v>
      </c>
      <c r="K75" s="3" t="s">
        <v>91</v>
      </c>
      <c r="L75" s="2" t="s">
        <v>77</v>
      </c>
      <c r="M75" s="2" t="s">
        <v>424</v>
      </c>
      <c r="N75" s="2" t="s">
        <v>78</v>
      </c>
      <c r="O75" s="2" t="s">
        <v>79</v>
      </c>
      <c r="P75" s="2" t="s">
        <v>6</v>
      </c>
      <c r="Q75" s="2" t="s">
        <v>74</v>
      </c>
    </row>
    <row r="76" spans="1:24" ht="25.35" customHeight="1" x14ac:dyDescent="0.25">
      <c r="A76" s="2" t="s">
        <v>115</v>
      </c>
      <c r="B76" s="2" t="s">
        <v>80</v>
      </c>
      <c r="C76" s="2" t="s">
        <v>193</v>
      </c>
      <c r="D76" s="2" t="s">
        <v>259</v>
      </c>
      <c r="E76" s="3" t="s">
        <v>296</v>
      </c>
      <c r="F76" s="3"/>
      <c r="G76" s="2">
        <f t="shared" si="6"/>
        <v>6</v>
      </c>
      <c r="H76" s="3" t="str">
        <f t="shared" si="7"/>
        <v>Vraagcode: OAN7600</v>
      </c>
      <c r="I76" s="3" t="str">
        <f t="shared" si="8"/>
        <v xml:space="preserve">Instructie: </v>
      </c>
      <c r="J76" s="3" t="s">
        <v>92</v>
      </c>
      <c r="K76" s="3" t="s">
        <v>91</v>
      </c>
      <c r="L76" s="2" t="s">
        <v>9</v>
      </c>
      <c r="M76" s="2" t="s">
        <v>8</v>
      </c>
    </row>
  </sheetData>
  <phoneticPr fontId="5"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60e1e4e-9f14-4b38-8b4a-7c12312fcced" xsi:nil="true"/>
    <lcf76f155ced4ddcb4097134ff3c332f xmlns="1678bb82-5317-4b8e-a825-7d6f7084c8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59E456F0D68E64FA8739A3C1BB85895" ma:contentTypeVersion="23" ma:contentTypeDescription="Een nieuw document maken." ma:contentTypeScope="" ma:versionID="d09ced1a2a9b10008aef32f183a05cda">
  <xsd:schema xmlns:xsd="http://www.w3.org/2001/XMLSchema" xmlns:xs="http://www.w3.org/2001/XMLSchema" xmlns:p="http://schemas.microsoft.com/office/2006/metadata/properties" xmlns:ns2="f8787a3f-9b5e-4c45-a5cd-01b8e6a38312" xmlns:ns3="f60e1e4e-9f14-4b38-8b4a-7c12312fcced" xmlns:ns4="1678bb82-5317-4b8e-a825-7d6f7084c8f0" targetNamespace="http://schemas.microsoft.com/office/2006/metadata/properties" ma:root="true" ma:fieldsID="b71f6e2cc26f93fa32bb2a876961e774" ns2:_="" ns3:_="" ns4:_="">
    <xsd:import namespace="f8787a3f-9b5e-4c45-a5cd-01b8e6a38312"/>
    <xsd:import namespace="f60e1e4e-9f14-4b38-8b4a-7c12312fcced"/>
    <xsd:import namespace="1678bb82-5317-4b8e-a825-7d6f7084c8f0"/>
    <xsd:element name="properties">
      <xsd:complexType>
        <xsd:sequence>
          <xsd:element name="documentManagement">
            <xsd:complexType>
              <xsd:all>
                <xsd:element ref="ns2:SharedWithUsers" minOccurs="0"/>
                <xsd:element ref="ns3:_dlc_DocId" minOccurs="0"/>
                <xsd:element ref="ns3:_dlc_DocIdUrl" minOccurs="0"/>
                <xsd:element ref="ns3:_dlc_DocIdPersistId" minOccurs="0"/>
                <xsd:element ref="ns2:SharingHintHash" minOccurs="0"/>
                <xsd:element ref="ns2:SharedWithDetails" minOccurs="0"/>
                <xsd:element ref="ns2:LastSharedByUser" minOccurs="0"/>
                <xsd:element ref="ns2: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element ref="ns4:lcf76f155ced4ddcb4097134ff3c332f" minOccurs="0"/>
                <xsd:element ref="ns3: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787a3f-9b5e-4c45-a5cd-01b8e6a38312"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Hint-hash delen" ma:internalName="SharingHintHash" ma:readOnly="true">
      <xsd:simpleType>
        <xsd:restriction base="dms:Text"/>
      </xsd:simpleType>
    </xsd:element>
    <xsd:element name="SharedWithDetails" ma:index="13" nillable="true" ma:displayName="Gedeeld met details" ma:description="" ma:internalName="SharedWithDetails" ma:readOnly="true">
      <xsd:simpleType>
        <xsd:restriction base="dms:Note">
          <xsd:maxLength value="255"/>
        </xsd:restriction>
      </xsd:simpleType>
    </xsd:element>
    <xsd:element name="LastSharedByUser" ma:index="14" nillable="true" ma:displayName="Laatst gedeeld, per gebruiker" ma:description="" ma:internalName="LastSharedByUser" ma:readOnly="true">
      <xsd:simpleType>
        <xsd:restriction base="dms:Note">
          <xsd:maxLength value="255"/>
        </xsd:restriction>
      </xsd:simpleType>
    </xsd:element>
    <xsd:element name="LastSharedByTime" ma:index="15" nillable="true" ma:displayName="Laatst gedeeld, per tijdstip"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0e1e4e-9f14-4b38-8b4a-7c12312fcced" elementFormDefault="qualified">
    <xsd:import namespace="http://schemas.microsoft.com/office/2006/documentManagement/types"/>
    <xsd:import namespace="http://schemas.microsoft.com/office/infopath/2007/PartnerControls"/>
    <xsd:element name="_dlc_DocId" ma:index="9" nillable="true" ma:displayName="Waarde van de document-id" ma:description="De waarde van de document-id die aan dit item is toegewezen." ma:internalName="_dlc_DocId" ma:readOnly="true">
      <xsd:simpleType>
        <xsd:restriction base="dms:Text"/>
      </xsd:simpleType>
    </xsd:element>
    <xsd:element name="_dlc_DocIdUrl" ma:index="10"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element name="TaxCatchAll" ma:index="29" nillable="true" ma:displayName="Taxonomy Catch All Column" ma:hidden="true" ma:list="{2c8bf437-5ea7-4a70-83e8-e3bd08aa3eca}" ma:internalName="TaxCatchAll" ma:showField="CatchAllData" ma:web="f60e1e4e-9f14-4b38-8b4a-7c12312fcce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78bb82-5317-4b8e-a825-7d6f7084c8f0" elementFormDefault="qualified">
    <xsd:import namespace="http://schemas.microsoft.com/office/2006/documentManagement/types"/>
    <xsd:import namespace="http://schemas.microsoft.com/office/infopath/2007/PartnerControls"/>
    <xsd:element name="MediaServiceMetadata" ma:index="16" nillable="true" ma:displayName="MediaServiceMetadata" ma:description="" ma:hidden="true" ma:internalName="MediaServiceMetadata" ma:readOnly="true">
      <xsd:simpleType>
        <xsd:restriction base="dms:Note"/>
      </xsd:simpleType>
    </xsd:element>
    <xsd:element name="MediaServiceFastMetadata" ma:index="17" nillable="true" ma:displayName="MediaServiceFastMetadata" ma:description="" ma:hidden="true" ma:internalName="MediaServiceFastMetadata" ma:readOnly="true">
      <xsd:simpleType>
        <xsd:restriction base="dms:Note"/>
      </xsd:simpleType>
    </xsd:element>
    <xsd:element name="MediaServiceDateTaken" ma:index="18" nillable="true" ma:displayName="MediaServiceDateTaken" ma:description="" ma:hidden="true" ma:internalName="MediaServiceDateTaken" ma:readOnly="true">
      <xsd:simpleType>
        <xsd:restriction base="dms:Text"/>
      </xsd:simpleType>
    </xsd:element>
    <xsd:element name="MediaServiceAutoTags" ma:index="19" nillable="true" ma:displayName="MediaServiceAutoTags" ma:description="" ma:internalName="MediaServiceAutoTags" ma:readOnly="true">
      <xsd:simpleType>
        <xsd:restriction base="dms:Text"/>
      </xsd:simpleType>
    </xsd:element>
    <xsd:element name="MediaServiceOCR" ma:index="20" nillable="true" ma:displayName="MediaServiceOCR" ma:internalName="MediaServiceOCR" ma:readOnly="true">
      <xsd:simpleType>
        <xsd:restriction base="dms:Note">
          <xsd:maxLength value="255"/>
        </xsd:restriction>
      </xsd:simpleType>
    </xsd:element>
    <xsd:element name="MediaServiceLocation" ma:index="21" nillable="true" ma:displayName="MediaServiceLocation" ma:internalName="MediaServiceLocation"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28" nillable="true" ma:taxonomy="true" ma:internalName="lcf76f155ced4ddcb4097134ff3c332f" ma:taxonomyFieldName="MediaServiceImageTags" ma:displayName="Afbeeldingtags" ma:readOnly="false" ma:fieldId="{5cf76f15-5ced-4ddc-b409-7134ff3c332f}" ma:taxonomyMulti="true" ma:sspId="a7237ab0-c086-4b4c-a5e4-1748a2539a9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7F8E0108-3797-44F3-AC92-E1CD1DBC3477}">
  <ds:schemaRefs>
    <ds:schemaRef ds:uri="http://schemas.microsoft.com/sharepoint/v3/contenttype/forms"/>
  </ds:schemaRefs>
</ds:datastoreItem>
</file>

<file path=customXml/itemProps2.xml><?xml version="1.0" encoding="utf-8"?>
<ds:datastoreItem xmlns:ds="http://schemas.openxmlformats.org/officeDocument/2006/customXml" ds:itemID="{2E724FB0-0C65-4CE7-A69B-9DBD26D49F01}">
  <ds:schemaRefs>
    <ds:schemaRef ds:uri="http://schemas.microsoft.com/office/2006/metadata/properties"/>
    <ds:schemaRef ds:uri="http://schemas.microsoft.com/office/infopath/2007/PartnerControls"/>
    <ds:schemaRef ds:uri="f60e1e4e-9f14-4b38-8b4a-7c12312fcced"/>
    <ds:schemaRef ds:uri="ee675eb2-7f62-4c70-be7b-8a0b72730e3a"/>
    <ds:schemaRef ds:uri="98e67d65-e3f8-42c1-b21b-2e50d3ad5ce5"/>
    <ds:schemaRef ds:uri="1678bb82-5317-4b8e-a825-7d6f7084c8f0"/>
  </ds:schemaRefs>
</ds:datastoreItem>
</file>

<file path=customXml/itemProps3.xml><?xml version="1.0" encoding="utf-8"?>
<ds:datastoreItem xmlns:ds="http://schemas.openxmlformats.org/officeDocument/2006/customXml" ds:itemID="{6D2A1FF8-AA28-4434-8762-08DE62BC8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787a3f-9b5e-4c45-a5cd-01b8e6a38312"/>
    <ds:schemaRef ds:uri="f60e1e4e-9f14-4b38-8b4a-7c12312fcced"/>
    <ds:schemaRef ds:uri="1678bb82-5317-4b8e-a825-7d6f7084c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4C14F22-79D4-4EB2-88CA-0EF00659025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Onderhoud</vt:lpstr>
      <vt:lpstr>Tabel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Chantal van den Boorn</dc:creator>
  <cp:lastModifiedBy>Chantal Gibbs</cp:lastModifiedBy>
  <dcterms:created xsi:type="dcterms:W3CDTF">2021-10-18T06:48:22Z</dcterms:created>
  <dcterms:modified xsi:type="dcterms:W3CDTF">2025-11-11T12:38:18Z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0x010100859E456F0D68E64FA8739A3C1BB85895</vt:lpwstr>
  </property>
  <property fmtid="{D5CDD505-2E9C-101B-9397-08002B2CF9AE}" pid="3" name="MediaServiceImageTags">
    <vt:lpwstr/>
  </property>
</Properties>
</file>